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ed\Documents\MPO\BikePed_Counts\Website_Files\"/>
    </mc:Choice>
  </mc:AlternateContent>
  <bookViews>
    <workbookView xWindow="0" yWindow="0" windowWidth="23040" windowHeight="9405" tabRatio="422" activeTab="3"/>
  </bookViews>
  <sheets>
    <sheet name="Tuesday" sheetId="1" r:id="rId1"/>
    <sheet name="Wednesday" sheetId="2" r:id="rId2"/>
    <sheet name="Saturday" sheetId="3" r:id="rId3"/>
    <sheet name="All Days - GIS format" sheetId="4" r:id="rId4"/>
  </sheets>
  <definedNames>
    <definedName name="_xlnm._FilterDatabase" localSheetId="3" hidden="1">'All Days - GIS format'!$A$1:$AU$31</definedName>
  </definedNames>
  <calcPr calcId="162913"/>
</workbook>
</file>

<file path=xl/calcChain.xml><?xml version="1.0" encoding="utf-8"?>
<calcChain xmlns="http://schemas.openxmlformats.org/spreadsheetml/2006/main">
  <c r="AQ38" i="4" l="1"/>
  <c r="AH38" i="4"/>
  <c r="AK38" i="4" s="1"/>
  <c r="AD38" i="4"/>
  <c r="X38" i="4"/>
  <c r="N38" i="4"/>
  <c r="H38" i="4"/>
  <c r="P38" i="4" s="1"/>
  <c r="AQ37" i="4"/>
  <c r="AE37" i="4"/>
  <c r="AJ37" i="4" s="1"/>
  <c r="AD37" i="4"/>
  <c r="X37" i="4"/>
  <c r="N37" i="4"/>
  <c r="H37" i="4"/>
  <c r="P37" i="4" s="1"/>
  <c r="R37" i="4" s="1"/>
  <c r="AQ36" i="4"/>
  <c r="AI36" i="4"/>
  <c r="AL36" i="4" s="1"/>
  <c r="AT36" i="4" s="1"/>
  <c r="AH36" i="4"/>
  <c r="AK36" i="4" s="1"/>
  <c r="AS36" i="4" s="1"/>
  <c r="AF36" i="4"/>
  <c r="AJ36" i="4" s="1"/>
  <c r="AM36" i="4" s="1"/>
  <c r="AD36" i="4"/>
  <c r="X36" i="4"/>
  <c r="P36" i="4"/>
  <c r="R36" i="4" s="1"/>
  <c r="N36" i="4"/>
  <c r="H36" i="4"/>
  <c r="AQ35" i="4"/>
  <c r="AH35" i="4"/>
  <c r="AG35" i="4"/>
  <c r="AK35" i="4" s="1"/>
  <c r="AS35" i="4" s="1"/>
  <c r="AF35" i="4"/>
  <c r="AE35" i="4"/>
  <c r="AD35" i="4"/>
  <c r="X35" i="4"/>
  <c r="N35" i="4"/>
  <c r="H35" i="4"/>
  <c r="AQ34" i="4"/>
  <c r="AL34" i="4"/>
  <c r="AT34" i="4" s="1"/>
  <c r="AK34" i="4"/>
  <c r="AS34" i="4" s="1"/>
  <c r="AI34" i="4"/>
  <c r="AH34" i="4"/>
  <c r="AF34" i="4"/>
  <c r="AE34" i="4"/>
  <c r="AJ34" i="4" s="1"/>
  <c r="AD34" i="4"/>
  <c r="X34" i="4"/>
  <c r="N34" i="4"/>
  <c r="H34" i="4"/>
  <c r="P34" i="4" s="1"/>
  <c r="R34" i="4" s="1"/>
  <c r="AQ33" i="4"/>
  <c r="AH33" i="4"/>
  <c r="AG33" i="4"/>
  <c r="AF33" i="4"/>
  <c r="AE33" i="4"/>
  <c r="AD33" i="4"/>
  <c r="X33" i="4"/>
  <c r="P33" i="4"/>
  <c r="R33" i="4" s="1"/>
  <c r="N33" i="4"/>
  <c r="H33" i="4"/>
  <c r="AQ32" i="4"/>
  <c r="AL32" i="4"/>
  <c r="AI32" i="4"/>
  <c r="AG32" i="4"/>
  <c r="AK32" i="4" s="1"/>
  <c r="AS32" i="4" s="1"/>
  <c r="AF32" i="4"/>
  <c r="AE32" i="4"/>
  <c r="AD32" i="4"/>
  <c r="X32" i="4"/>
  <c r="N32" i="4"/>
  <c r="P32" i="4" s="1"/>
  <c r="R32" i="4" s="1"/>
  <c r="H32" i="4"/>
  <c r="R38" i="4" l="1"/>
  <c r="O38" i="4"/>
  <c r="O34" i="4"/>
  <c r="AK33" i="4"/>
  <c r="AS33" i="4" s="1"/>
  <c r="AJ32" i="4"/>
  <c r="O33" i="4"/>
  <c r="AJ33" i="4"/>
  <c r="AM33" i="4" s="1"/>
  <c r="P35" i="4"/>
  <c r="R35" i="4" s="1"/>
  <c r="AJ35" i="4"/>
  <c r="O36" i="4"/>
  <c r="O37" i="4"/>
  <c r="AR32" i="4"/>
  <c r="AU32" i="4" s="1"/>
  <c r="AM32" i="4"/>
  <c r="AR33" i="4"/>
  <c r="AR35" i="4"/>
  <c r="AU35" i="4" s="1"/>
  <c r="AM35" i="4"/>
  <c r="AR37" i="4"/>
  <c r="AU37" i="4" s="1"/>
  <c r="AM37" i="4"/>
  <c r="AM38" i="4"/>
  <c r="AS38" i="4"/>
  <c r="AU38" i="4" s="1"/>
  <c r="AR34" i="4"/>
  <c r="AU34" i="4" s="1"/>
  <c r="AM34" i="4"/>
  <c r="O35" i="4"/>
  <c r="O32" i="4"/>
  <c r="AR36" i="4"/>
  <c r="AU36" i="4" s="1"/>
  <c r="N5" i="4"/>
  <c r="AU33" i="4" l="1"/>
  <c r="N22" i="4"/>
  <c r="N26" i="4"/>
  <c r="N11" i="4"/>
  <c r="N21" i="4"/>
  <c r="N9" i="4"/>
  <c r="N20" i="4"/>
  <c r="N23" i="4"/>
  <c r="N19" i="4"/>
  <c r="N25" i="4"/>
  <c r="U185" i="2"/>
  <c r="U186" i="2"/>
  <c r="U187" i="2"/>
  <c r="U188" i="2"/>
  <c r="U184" i="2"/>
  <c r="N18" i="4"/>
  <c r="N17" i="4"/>
  <c r="N16" i="4"/>
  <c r="N7" i="4"/>
  <c r="N15" i="4"/>
  <c r="N24" i="4"/>
  <c r="N30" i="4"/>
  <c r="N3" i="4"/>
  <c r="N14" i="4"/>
  <c r="N13" i="4"/>
  <c r="N2" i="4"/>
  <c r="N10" i="4"/>
  <c r="N31" i="4"/>
  <c r="N29" i="4"/>
  <c r="N12" i="4"/>
  <c r="N4" i="4"/>
  <c r="N27" i="4"/>
  <c r="N8" i="4"/>
  <c r="N6" i="4"/>
  <c r="N28" i="4"/>
  <c r="H19" i="4" l="1"/>
  <c r="H5" i="4"/>
  <c r="AQ19" i="4"/>
  <c r="AQ5" i="4"/>
  <c r="AQ23" i="4"/>
  <c r="AQ24" i="4"/>
  <c r="AQ25" i="4"/>
  <c r="AQ4" i="4"/>
  <c r="AQ26" i="4"/>
  <c r="AQ17" i="4"/>
  <c r="AQ11" i="4"/>
  <c r="AQ3" i="4"/>
  <c r="AQ27" i="4"/>
  <c r="AQ28" i="4"/>
  <c r="AQ29" i="4"/>
  <c r="AQ12" i="4"/>
  <c r="AQ16" i="4"/>
  <c r="AQ30" i="4"/>
  <c r="AQ21" i="4"/>
  <c r="AQ31" i="4"/>
  <c r="AQ2" i="4"/>
  <c r="AQ6" i="4"/>
  <c r="AQ7" i="4"/>
  <c r="AQ18" i="4"/>
  <c r="AQ8" i="4"/>
  <c r="AQ10" i="4"/>
  <c r="AQ13" i="4"/>
  <c r="AQ15" i="4"/>
  <c r="AQ9" i="4"/>
  <c r="AQ22" i="4"/>
  <c r="AQ20" i="4"/>
  <c r="AQ14" i="4"/>
  <c r="AI19" i="4"/>
  <c r="AL19" i="4" s="1"/>
  <c r="AT19" i="4" s="1"/>
  <c r="AI5" i="4"/>
  <c r="AL5" i="4" s="1"/>
  <c r="AT5" i="4" s="1"/>
  <c r="AI23" i="4"/>
  <c r="AL23" i="4" s="1"/>
  <c r="AT23" i="4" s="1"/>
  <c r="AI24" i="4"/>
  <c r="AL24" i="4" s="1"/>
  <c r="AT24" i="4" s="1"/>
  <c r="AI25" i="4"/>
  <c r="AL25" i="4" s="1"/>
  <c r="AT25" i="4" s="1"/>
  <c r="AI4" i="4"/>
  <c r="AL4" i="4" s="1"/>
  <c r="AT4" i="4" s="1"/>
  <c r="AI26" i="4"/>
  <c r="AL26" i="4" s="1"/>
  <c r="AT26" i="4" s="1"/>
  <c r="AI17" i="4"/>
  <c r="AL17" i="4" s="1"/>
  <c r="AT17" i="4" s="1"/>
  <c r="AI11" i="4"/>
  <c r="AL11" i="4" s="1"/>
  <c r="AT11" i="4" s="1"/>
  <c r="AI3" i="4"/>
  <c r="AL3" i="4" s="1"/>
  <c r="AT3" i="4" s="1"/>
  <c r="AI27" i="4"/>
  <c r="AL27" i="4" s="1"/>
  <c r="AT27" i="4" s="1"/>
  <c r="AI28" i="4"/>
  <c r="AL28" i="4" s="1"/>
  <c r="AT28" i="4" s="1"/>
  <c r="AI29" i="4"/>
  <c r="AL29" i="4" s="1"/>
  <c r="AT29" i="4" s="1"/>
  <c r="AI16" i="4"/>
  <c r="AL16" i="4" s="1"/>
  <c r="AT16" i="4" s="1"/>
  <c r="AI21" i="4"/>
  <c r="AL21" i="4" s="1"/>
  <c r="AT21" i="4" s="1"/>
  <c r="AI31" i="4"/>
  <c r="AL31" i="4" s="1"/>
  <c r="AT31" i="4" s="1"/>
  <c r="AI6" i="4"/>
  <c r="AL6" i="4" s="1"/>
  <c r="AT6" i="4" s="1"/>
  <c r="AI7" i="4"/>
  <c r="AL7" i="4" s="1"/>
  <c r="AT7" i="4" s="1"/>
  <c r="AI18" i="4"/>
  <c r="AL18" i="4" s="1"/>
  <c r="AT18" i="4" s="1"/>
  <c r="AI8" i="4"/>
  <c r="AL8" i="4" s="1"/>
  <c r="AT8" i="4" s="1"/>
  <c r="AI13" i="4"/>
  <c r="AL13" i="4" s="1"/>
  <c r="AT13" i="4" s="1"/>
  <c r="AI15" i="4"/>
  <c r="AL15" i="4" s="1"/>
  <c r="AT15" i="4" s="1"/>
  <c r="AI9" i="4"/>
  <c r="AL9" i="4" s="1"/>
  <c r="AT9" i="4" s="1"/>
  <c r="AI22" i="4"/>
  <c r="AL22" i="4" s="1"/>
  <c r="AT22" i="4" s="1"/>
  <c r="AH19" i="4"/>
  <c r="AH23" i="4"/>
  <c r="AH24" i="4"/>
  <c r="AH25" i="4"/>
  <c r="AH4" i="4"/>
  <c r="AH26" i="4"/>
  <c r="AH17" i="4"/>
  <c r="AH3" i="4"/>
  <c r="AH27" i="4"/>
  <c r="AH28" i="4"/>
  <c r="AH29" i="4"/>
  <c r="AH12" i="4"/>
  <c r="AH30" i="4"/>
  <c r="AH21" i="4"/>
  <c r="AH31" i="4"/>
  <c r="AH2" i="4"/>
  <c r="AH6" i="4"/>
  <c r="AH18" i="4"/>
  <c r="AH8" i="4"/>
  <c r="AH13" i="4"/>
  <c r="AH15" i="4"/>
  <c r="AH9" i="4"/>
  <c r="AH20" i="4"/>
  <c r="AH14" i="4"/>
  <c r="AG19" i="4"/>
  <c r="AG23" i="4"/>
  <c r="AG24" i="4"/>
  <c r="AG25" i="4"/>
  <c r="AG4" i="4"/>
  <c r="AG26" i="4"/>
  <c r="AG17" i="4"/>
  <c r="AG3" i="4"/>
  <c r="AG27" i="4"/>
  <c r="AG28" i="4"/>
  <c r="AG29" i="4"/>
  <c r="AG12" i="4"/>
  <c r="AG30" i="4"/>
  <c r="AG21" i="4"/>
  <c r="AG31" i="4"/>
  <c r="AG2" i="4"/>
  <c r="AG6" i="4"/>
  <c r="AG18" i="4"/>
  <c r="AG8" i="4"/>
  <c r="AG13" i="4"/>
  <c r="AG15" i="4"/>
  <c r="AG9" i="4"/>
  <c r="AG20" i="4"/>
  <c r="AG14" i="4"/>
  <c r="AF19" i="4"/>
  <c r="AF5" i="4"/>
  <c r="AF23" i="4"/>
  <c r="AF24" i="4"/>
  <c r="AF25" i="4"/>
  <c r="AF4" i="4"/>
  <c r="AF26" i="4"/>
  <c r="AF17" i="4"/>
  <c r="AF11" i="4"/>
  <c r="AF3" i="4"/>
  <c r="AF27" i="4"/>
  <c r="AF28" i="4"/>
  <c r="AF29" i="4"/>
  <c r="AF12" i="4"/>
  <c r="AF21" i="4"/>
  <c r="AF2" i="4"/>
  <c r="AF6" i="4"/>
  <c r="AF7" i="4"/>
  <c r="AF18" i="4"/>
  <c r="AF8" i="4"/>
  <c r="AF10" i="4"/>
  <c r="AF13" i="4"/>
  <c r="AF15" i="4"/>
  <c r="AF9" i="4"/>
  <c r="AF20" i="4"/>
  <c r="AF14" i="4"/>
  <c r="AE19" i="4"/>
  <c r="AE5" i="4"/>
  <c r="AE23" i="4"/>
  <c r="AE24" i="4"/>
  <c r="AE25" i="4"/>
  <c r="AE4" i="4"/>
  <c r="AE26" i="4"/>
  <c r="AE17" i="4"/>
  <c r="AE11" i="4"/>
  <c r="AE3" i="4"/>
  <c r="AE27" i="4"/>
  <c r="AE28" i="4"/>
  <c r="AE29" i="4"/>
  <c r="AE12" i="4"/>
  <c r="AE21" i="4"/>
  <c r="AE2" i="4"/>
  <c r="AE6" i="4"/>
  <c r="AE7" i="4"/>
  <c r="AE18" i="4"/>
  <c r="AE8" i="4"/>
  <c r="AE10" i="4"/>
  <c r="AE13" i="4"/>
  <c r="AE15" i="4"/>
  <c r="AE9" i="4"/>
  <c r="AE20" i="4"/>
  <c r="AE14" i="4"/>
  <c r="AD19" i="4"/>
  <c r="AD5" i="4"/>
  <c r="AD23" i="4"/>
  <c r="AD24" i="4"/>
  <c r="AD25" i="4"/>
  <c r="AD4" i="4"/>
  <c r="AD26" i="4"/>
  <c r="AD17" i="4"/>
  <c r="AD11" i="4"/>
  <c r="AD3" i="4"/>
  <c r="AD27" i="4"/>
  <c r="AD28" i="4"/>
  <c r="AD29" i="4"/>
  <c r="AD12" i="4"/>
  <c r="AD16" i="4"/>
  <c r="AD30" i="4"/>
  <c r="AD21" i="4"/>
  <c r="AD31" i="4"/>
  <c r="AD2" i="4"/>
  <c r="AD6" i="4"/>
  <c r="AD7" i="4"/>
  <c r="AD18" i="4"/>
  <c r="AD8" i="4"/>
  <c r="AD10" i="4"/>
  <c r="AD13" i="4"/>
  <c r="AD15" i="4"/>
  <c r="AD9" i="4"/>
  <c r="AD22" i="4"/>
  <c r="AD20" i="4"/>
  <c r="AD14" i="4"/>
  <c r="X19" i="4"/>
  <c r="X5" i="4"/>
  <c r="X23" i="4"/>
  <c r="X24" i="4"/>
  <c r="X25" i="4"/>
  <c r="X4" i="4"/>
  <c r="X26" i="4"/>
  <c r="X17" i="4"/>
  <c r="X11" i="4"/>
  <c r="X3" i="4"/>
  <c r="X27" i="4"/>
  <c r="X28" i="4"/>
  <c r="X29" i="4"/>
  <c r="X12" i="4"/>
  <c r="X16" i="4"/>
  <c r="X30" i="4"/>
  <c r="X21" i="4"/>
  <c r="X31" i="4"/>
  <c r="X2" i="4"/>
  <c r="X6" i="4"/>
  <c r="X7" i="4"/>
  <c r="X18" i="4"/>
  <c r="X8" i="4"/>
  <c r="X10" i="4"/>
  <c r="X13" i="4"/>
  <c r="X15" i="4"/>
  <c r="X9" i="4"/>
  <c r="X22" i="4"/>
  <c r="X20" i="4"/>
  <c r="X14" i="4"/>
  <c r="P5" i="4"/>
  <c r="H23" i="4"/>
  <c r="H24" i="4"/>
  <c r="H25" i="4"/>
  <c r="H4" i="4"/>
  <c r="H26" i="4"/>
  <c r="H17" i="4"/>
  <c r="H11" i="4"/>
  <c r="H3" i="4"/>
  <c r="H27" i="4"/>
  <c r="H28" i="4"/>
  <c r="H29" i="4"/>
  <c r="H12" i="4"/>
  <c r="H16" i="4"/>
  <c r="H30" i="4"/>
  <c r="H21" i="4"/>
  <c r="H31" i="4"/>
  <c r="H2" i="4"/>
  <c r="H6" i="4"/>
  <c r="H7" i="4"/>
  <c r="H18" i="4"/>
  <c r="H8" i="4"/>
  <c r="H10" i="4"/>
  <c r="H13" i="4"/>
  <c r="H15" i="4"/>
  <c r="H9" i="4"/>
  <c r="H22" i="4"/>
  <c r="H20" i="4"/>
  <c r="H14" i="4"/>
  <c r="AJ23" i="4" l="1"/>
  <c r="AK21" i="4"/>
  <c r="AS21" i="4" s="1"/>
  <c r="AK19" i="4"/>
  <c r="AS19" i="4" s="1"/>
  <c r="P19" i="4"/>
  <c r="O19" i="4" s="1"/>
  <c r="P3" i="4"/>
  <c r="R3" i="4" s="1"/>
  <c r="P4" i="4"/>
  <c r="AJ7" i="4"/>
  <c r="AR7" i="4" s="1"/>
  <c r="AJ12" i="4"/>
  <c r="AR12" i="4" s="1"/>
  <c r="AJ4" i="4"/>
  <c r="AR4" i="4" s="1"/>
  <c r="AK8" i="4"/>
  <c r="AS8" i="4" s="1"/>
  <c r="AK6" i="4"/>
  <c r="AS6" i="4" s="1"/>
  <c r="AK17" i="4"/>
  <c r="AS17" i="4" s="1"/>
  <c r="AK24" i="4"/>
  <c r="AS24" i="4" s="1"/>
  <c r="AJ20" i="4"/>
  <c r="AR20" i="4" s="1"/>
  <c r="AJ13" i="4"/>
  <c r="AR13" i="4" s="1"/>
  <c r="AJ3" i="4"/>
  <c r="AR3" i="4" s="1"/>
  <c r="AJ5" i="4"/>
  <c r="AR5" i="4" s="1"/>
  <c r="AK9" i="4"/>
  <c r="AS9" i="4" s="1"/>
  <c r="AK30" i="4"/>
  <c r="AS30" i="4" s="1"/>
  <c r="P15" i="4"/>
  <c r="R15" i="4" s="1"/>
  <c r="P18" i="4"/>
  <c r="R18" i="4" s="1"/>
  <c r="P2" i="4"/>
  <c r="R2" i="4" s="1"/>
  <c r="P23" i="4"/>
  <c r="R23" i="4" s="1"/>
  <c r="P20" i="4"/>
  <c r="R20" i="4" s="1"/>
  <c r="P7" i="4"/>
  <c r="R7" i="4" s="1"/>
  <c r="P12" i="4"/>
  <c r="R12" i="4" s="1"/>
  <c r="AJ2" i="4"/>
  <c r="AR2" i="4" s="1"/>
  <c r="P13" i="4"/>
  <c r="R13" i="4" s="1"/>
  <c r="P31" i="4"/>
  <c r="O31" i="4" s="1"/>
  <c r="P27" i="4"/>
  <c r="P26" i="4"/>
  <c r="R26" i="4" s="1"/>
  <c r="AJ15" i="4"/>
  <c r="AR15" i="4" s="1"/>
  <c r="AJ18" i="4"/>
  <c r="AR18" i="4" s="1"/>
  <c r="AJ27" i="4"/>
  <c r="AR27" i="4" s="1"/>
  <c r="AJ26" i="4"/>
  <c r="AR26" i="4" s="1"/>
  <c r="AK29" i="4"/>
  <c r="AS29" i="4" s="1"/>
  <c r="AK25" i="4"/>
  <c r="AS25" i="4" s="1"/>
  <c r="AJ9" i="4"/>
  <c r="AR9" i="4" s="1"/>
  <c r="AJ6" i="4"/>
  <c r="AJ17" i="4"/>
  <c r="AJ24" i="4"/>
  <c r="AR24" i="4" s="1"/>
  <c r="AK20" i="4"/>
  <c r="AS20" i="4" s="1"/>
  <c r="AK13" i="4"/>
  <c r="AS13" i="4" s="1"/>
  <c r="AJ8" i="4"/>
  <c r="AR8" i="4" s="1"/>
  <c r="AK28" i="4"/>
  <c r="AS28" i="4" s="1"/>
  <c r="AJ28" i="4"/>
  <c r="AR28" i="4" s="1"/>
  <c r="P29" i="4"/>
  <c r="O29" i="4" s="1"/>
  <c r="P25" i="4"/>
  <c r="O25" i="4" s="1"/>
  <c r="AJ10" i="4"/>
  <c r="AR10" i="4" s="1"/>
  <c r="AJ21" i="4"/>
  <c r="AR21" i="4" s="1"/>
  <c r="AJ29" i="4"/>
  <c r="AR29" i="4" s="1"/>
  <c r="AJ11" i="4"/>
  <c r="AR11" i="4" s="1"/>
  <c r="AJ25" i="4"/>
  <c r="AR25" i="4" s="1"/>
  <c r="AK15" i="4"/>
  <c r="AS15" i="4" s="1"/>
  <c r="AK18" i="4"/>
  <c r="AS18" i="4" s="1"/>
  <c r="AK2" i="4"/>
  <c r="AS2" i="4" s="1"/>
  <c r="AK27" i="4"/>
  <c r="AS27" i="4" s="1"/>
  <c r="AK26" i="4"/>
  <c r="AS26" i="4" s="1"/>
  <c r="AK23" i="4"/>
  <c r="AS23" i="4" s="1"/>
  <c r="AK31" i="4"/>
  <c r="AS31" i="4" s="1"/>
  <c r="AK12" i="4"/>
  <c r="AS12" i="4" s="1"/>
  <c r="AK3" i="4"/>
  <c r="AS3" i="4" s="1"/>
  <c r="AK4" i="4"/>
  <c r="AS4" i="4" s="1"/>
  <c r="P10" i="4"/>
  <c r="R10" i="4" s="1"/>
  <c r="P16" i="4"/>
  <c r="R16" i="4" s="1"/>
  <c r="P22" i="4"/>
  <c r="O22" i="4" s="1"/>
  <c r="P21" i="4"/>
  <c r="R21" i="4" s="1"/>
  <c r="P11" i="4"/>
  <c r="O11" i="4" s="1"/>
  <c r="AJ19" i="4"/>
  <c r="AR19" i="4" s="1"/>
  <c r="AJ14" i="4"/>
  <c r="AK14" i="4"/>
  <c r="O5" i="4"/>
  <c r="AR23" i="4"/>
  <c r="P14" i="4"/>
  <c r="P9" i="4"/>
  <c r="R9" i="4" s="1"/>
  <c r="P8" i="4"/>
  <c r="P6" i="4"/>
  <c r="P30" i="4"/>
  <c r="R30" i="4" s="1"/>
  <c r="P28" i="4"/>
  <c r="P17" i="4"/>
  <c r="R17" i="4" s="1"/>
  <c r="P24" i="4"/>
  <c r="R24" i="4" s="1"/>
  <c r="AR14" i="4" l="1"/>
  <c r="AM14" i="4"/>
  <c r="AM9" i="4"/>
  <c r="AU9" i="4" s="1"/>
  <c r="AM7" i="4"/>
  <c r="AU7" i="4" s="1"/>
  <c r="O23" i="4"/>
  <c r="O21" i="4"/>
  <c r="AM27" i="4"/>
  <c r="AU27" i="4" s="1"/>
  <c r="R25" i="4"/>
  <c r="O26" i="4"/>
  <c r="AM17" i="4"/>
  <c r="AU17" i="4" s="1"/>
  <c r="AM19" i="4"/>
  <c r="AU19" i="4" s="1"/>
  <c r="AM15" i="4"/>
  <c r="AU15" i="4" s="1"/>
  <c r="AM21" i="4"/>
  <c r="AU21" i="4" s="1"/>
  <c r="AM31" i="4"/>
  <c r="AU31" i="4" s="1"/>
  <c r="AM6" i="4"/>
  <c r="AU6" i="4" s="1"/>
  <c r="O3" i="4"/>
  <c r="O2" i="4"/>
  <c r="O4" i="4"/>
  <c r="AM30" i="4"/>
  <c r="AU30" i="4" s="1"/>
  <c r="AM5" i="4"/>
  <c r="AU5" i="4" s="1"/>
  <c r="AR6" i="4"/>
  <c r="O18" i="4"/>
  <c r="AM20" i="4"/>
  <c r="AU20" i="4" s="1"/>
  <c r="O15" i="4"/>
  <c r="O13" i="4"/>
  <c r="R11" i="4"/>
  <c r="O20" i="4"/>
  <c r="AM3" i="4"/>
  <c r="AU3" i="4" s="1"/>
  <c r="O7" i="4"/>
  <c r="AM24" i="4"/>
  <c r="AU24" i="4" s="1"/>
  <c r="O27" i="4"/>
  <c r="AR17" i="4"/>
  <c r="R22" i="4"/>
  <c r="AM8" i="4"/>
  <c r="AU8" i="4" s="1"/>
  <c r="O12" i="4"/>
  <c r="AM16" i="4"/>
  <c r="AU16" i="4" s="1"/>
  <c r="AM4" i="4"/>
  <c r="AU4" i="4" s="1"/>
  <c r="AM25" i="4"/>
  <c r="AU25" i="4" s="1"/>
  <c r="AM2" i="4"/>
  <c r="AU2" i="4" s="1"/>
  <c r="AM10" i="4"/>
  <c r="AU10" i="4" s="1"/>
  <c r="O16" i="4"/>
  <c r="AM13" i="4"/>
  <c r="AU13" i="4" s="1"/>
  <c r="AM11" i="4"/>
  <c r="AU11" i="4" s="1"/>
  <c r="AM23" i="4"/>
  <c r="AU23" i="4" s="1"/>
  <c r="AM28" i="4"/>
  <c r="AU28" i="4" s="1"/>
  <c r="AM26" i="4"/>
  <c r="AU26" i="4" s="1"/>
  <c r="AM29" i="4"/>
  <c r="AU29" i="4" s="1"/>
  <c r="O10" i="4"/>
  <c r="O28" i="4"/>
  <c r="AM12" i="4"/>
  <c r="AU12" i="4" s="1"/>
  <c r="AM18" i="4"/>
  <c r="AU18" i="4" s="1"/>
  <c r="O9" i="4"/>
  <c r="AM22" i="4"/>
  <c r="AU22" i="4" s="1"/>
  <c r="AU14" i="4"/>
  <c r="O14" i="4"/>
  <c r="O30" i="4"/>
  <c r="O24" i="4"/>
  <c r="O6" i="4"/>
  <c r="O17" i="4"/>
  <c r="O8" i="4"/>
  <c r="U170" i="1" l="1"/>
  <c r="K170" i="1"/>
  <c r="U169" i="1"/>
  <c r="K169" i="1"/>
  <c r="V169" i="1" s="1"/>
  <c r="U168" i="1"/>
  <c r="K168" i="1"/>
  <c r="U167" i="1"/>
  <c r="K167" i="1"/>
  <c r="U166" i="1"/>
  <c r="K166" i="1"/>
  <c r="K166" i="2"/>
  <c r="U166" i="2"/>
  <c r="K167" i="2"/>
  <c r="U167" i="2"/>
  <c r="K168" i="2"/>
  <c r="U168" i="2"/>
  <c r="K169" i="2"/>
  <c r="U169" i="2"/>
  <c r="K170" i="2"/>
  <c r="V170" i="2" s="1"/>
  <c r="U170" i="2"/>
  <c r="V166" i="1" l="1"/>
  <c r="V168" i="1"/>
  <c r="V167" i="1"/>
  <c r="V167" i="2"/>
  <c r="V168" i="2"/>
  <c r="V166" i="2"/>
  <c r="V170" i="1"/>
  <c r="V169" i="2"/>
  <c r="K4" i="3"/>
  <c r="K5" i="3"/>
  <c r="K6" i="3"/>
  <c r="K7" i="3"/>
  <c r="K8" i="3"/>
  <c r="K115" i="3" l="1"/>
  <c r="K188" i="2" l="1"/>
  <c r="V188" i="2" s="1"/>
  <c r="K187" i="2"/>
  <c r="V187" i="2" s="1"/>
  <c r="K186" i="2"/>
  <c r="V186" i="2" s="1"/>
  <c r="K185" i="2"/>
  <c r="V185" i="2" s="1"/>
  <c r="K184" i="2"/>
  <c r="V184" i="2" s="1"/>
  <c r="K184" i="3" l="1"/>
  <c r="K185" i="3"/>
  <c r="K186" i="3"/>
  <c r="K187" i="3"/>
  <c r="K188" i="3"/>
  <c r="L8" i="1" l="1"/>
  <c r="U5" i="1"/>
  <c r="U6" i="1"/>
  <c r="U7" i="1"/>
  <c r="U8" i="1"/>
  <c r="U4" i="1"/>
  <c r="K5" i="1"/>
  <c r="K6" i="1"/>
  <c r="K7" i="1"/>
  <c r="K8" i="1"/>
  <c r="K4" i="1"/>
  <c r="K183" i="1"/>
  <c r="K184" i="1"/>
  <c r="U184" i="1"/>
  <c r="K185" i="1"/>
  <c r="U185" i="1"/>
  <c r="K186" i="1"/>
  <c r="U186" i="1"/>
  <c r="K187" i="1"/>
  <c r="U187" i="1"/>
  <c r="K188" i="1"/>
  <c r="V188" i="1" s="1"/>
  <c r="V6" i="1" l="1"/>
  <c r="V186" i="1"/>
  <c r="V184" i="1"/>
  <c r="V5" i="1"/>
  <c r="V8" i="1"/>
  <c r="V7" i="1"/>
  <c r="V185" i="1"/>
  <c r="V4" i="1"/>
  <c r="V187" i="1"/>
  <c r="A184" i="2" l="1"/>
  <c r="A185" i="2"/>
  <c r="A186" i="2"/>
  <c r="A187" i="2"/>
  <c r="A188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K10" i="3" l="1"/>
  <c r="K11" i="3"/>
  <c r="K12" i="3"/>
  <c r="K13" i="3"/>
  <c r="K14" i="3"/>
  <c r="K16" i="3"/>
  <c r="K17" i="3"/>
  <c r="K18" i="3"/>
  <c r="R8" i="4" s="1"/>
  <c r="K19" i="3"/>
  <c r="K20" i="3"/>
  <c r="K22" i="3"/>
  <c r="K23" i="3"/>
  <c r="K24" i="3"/>
  <c r="K25" i="3"/>
  <c r="K26" i="3"/>
  <c r="K28" i="3"/>
  <c r="K29" i="3"/>
  <c r="K30" i="3"/>
  <c r="K31" i="3"/>
  <c r="K32" i="3"/>
  <c r="K34" i="3"/>
  <c r="K35" i="3"/>
  <c r="K36" i="3"/>
  <c r="K37" i="3"/>
  <c r="K38" i="3"/>
  <c r="K40" i="3"/>
  <c r="K41" i="3"/>
  <c r="K42" i="3"/>
  <c r="K43" i="3"/>
  <c r="K44" i="3"/>
  <c r="K46" i="3"/>
  <c r="K47" i="3"/>
  <c r="K48" i="3"/>
  <c r="K49" i="3"/>
  <c r="K50" i="3"/>
  <c r="K52" i="3"/>
  <c r="K53" i="3"/>
  <c r="K54" i="3"/>
  <c r="K55" i="3"/>
  <c r="K56" i="3"/>
  <c r="K58" i="3"/>
  <c r="K59" i="3"/>
  <c r="K60" i="3"/>
  <c r="K61" i="3"/>
  <c r="K62" i="3"/>
  <c r="K64" i="3"/>
  <c r="K65" i="3"/>
  <c r="K66" i="3"/>
  <c r="K67" i="3"/>
  <c r="K68" i="3"/>
  <c r="K70" i="3"/>
  <c r="K71" i="3"/>
  <c r="K72" i="3"/>
  <c r="K73" i="3"/>
  <c r="K74" i="3"/>
  <c r="K76" i="3"/>
  <c r="K77" i="3"/>
  <c r="K78" i="3"/>
  <c r="K79" i="3"/>
  <c r="K80" i="3"/>
  <c r="K82" i="3"/>
  <c r="K83" i="3"/>
  <c r="K84" i="3"/>
  <c r="K85" i="3"/>
  <c r="K86" i="3"/>
  <c r="K88" i="3"/>
  <c r="K89" i="3"/>
  <c r="K90" i="3"/>
  <c r="K91" i="3"/>
  <c r="K92" i="3"/>
  <c r="K94" i="3"/>
  <c r="K95" i="3"/>
  <c r="K96" i="3"/>
  <c r="K97" i="3"/>
  <c r="K98" i="3"/>
  <c r="K100" i="3"/>
  <c r="K101" i="3"/>
  <c r="K102" i="3"/>
  <c r="K103" i="3"/>
  <c r="K104" i="3"/>
  <c r="K106" i="3"/>
  <c r="K107" i="3"/>
  <c r="K108" i="3"/>
  <c r="K109" i="3"/>
  <c r="K110" i="3"/>
  <c r="K112" i="3"/>
  <c r="K113" i="3"/>
  <c r="K114" i="3"/>
  <c r="K116" i="3"/>
  <c r="K118" i="3"/>
  <c r="K119" i="3"/>
  <c r="K120" i="3"/>
  <c r="K121" i="3"/>
  <c r="K122" i="3"/>
  <c r="K124" i="3"/>
  <c r="K125" i="3"/>
  <c r="K126" i="3"/>
  <c r="K127" i="3"/>
  <c r="K128" i="3"/>
  <c r="K130" i="3"/>
  <c r="K131" i="3"/>
  <c r="K132" i="3"/>
  <c r="K133" i="3"/>
  <c r="K134" i="3"/>
  <c r="K136" i="3"/>
  <c r="K137" i="3"/>
  <c r="K138" i="3"/>
  <c r="K139" i="3"/>
  <c r="K140" i="3"/>
  <c r="K142" i="3"/>
  <c r="K143" i="3"/>
  <c r="K144" i="3"/>
  <c r="K145" i="3"/>
  <c r="K146" i="3"/>
  <c r="K148" i="3"/>
  <c r="K149" i="3"/>
  <c r="K150" i="3"/>
  <c r="K151" i="3"/>
  <c r="K152" i="3"/>
  <c r="K154" i="3"/>
  <c r="K155" i="3"/>
  <c r="K156" i="3"/>
  <c r="K157" i="3"/>
  <c r="K158" i="3"/>
  <c r="K160" i="3"/>
  <c r="K161" i="3"/>
  <c r="K162" i="3"/>
  <c r="K163" i="3"/>
  <c r="K164" i="3"/>
  <c r="K166" i="3"/>
  <c r="K167" i="3"/>
  <c r="K168" i="3"/>
  <c r="K169" i="3"/>
  <c r="K170" i="3"/>
  <c r="K172" i="3"/>
  <c r="K173" i="3"/>
  <c r="K174" i="3"/>
  <c r="K175" i="3"/>
  <c r="K176" i="3"/>
  <c r="K178" i="3"/>
  <c r="K179" i="3"/>
  <c r="K180" i="3"/>
  <c r="K181" i="3"/>
  <c r="K182" i="3"/>
  <c r="U5" i="2"/>
  <c r="U6" i="2"/>
  <c r="U7" i="2"/>
  <c r="U8" i="2"/>
  <c r="U10" i="2"/>
  <c r="U11" i="2"/>
  <c r="U12" i="2"/>
  <c r="U13" i="2"/>
  <c r="U14" i="2"/>
  <c r="U16" i="2"/>
  <c r="U17" i="2"/>
  <c r="U18" i="2"/>
  <c r="U19" i="2"/>
  <c r="U20" i="2"/>
  <c r="U22" i="2"/>
  <c r="U23" i="2"/>
  <c r="U24" i="2"/>
  <c r="U25" i="2"/>
  <c r="U26" i="2"/>
  <c r="U28" i="2"/>
  <c r="U29" i="2"/>
  <c r="U30" i="2"/>
  <c r="U31" i="2"/>
  <c r="U32" i="2"/>
  <c r="U34" i="2"/>
  <c r="U35" i="2"/>
  <c r="U36" i="2"/>
  <c r="U37" i="2"/>
  <c r="U38" i="2"/>
  <c r="U40" i="2"/>
  <c r="U41" i="2"/>
  <c r="U42" i="2"/>
  <c r="U43" i="2"/>
  <c r="U44" i="2"/>
  <c r="U46" i="2"/>
  <c r="U47" i="2"/>
  <c r="U48" i="2"/>
  <c r="U49" i="2"/>
  <c r="U50" i="2"/>
  <c r="U52" i="2"/>
  <c r="U53" i="2"/>
  <c r="U54" i="2"/>
  <c r="U55" i="2"/>
  <c r="U56" i="2"/>
  <c r="U58" i="2"/>
  <c r="U59" i="2"/>
  <c r="U60" i="2"/>
  <c r="U61" i="2"/>
  <c r="U62" i="2"/>
  <c r="U64" i="2"/>
  <c r="U65" i="2"/>
  <c r="U66" i="2"/>
  <c r="U67" i="2"/>
  <c r="U68" i="2"/>
  <c r="U70" i="2"/>
  <c r="U71" i="2"/>
  <c r="U72" i="2"/>
  <c r="U73" i="2"/>
  <c r="U74" i="2"/>
  <c r="U76" i="2"/>
  <c r="U77" i="2"/>
  <c r="U78" i="2"/>
  <c r="U79" i="2"/>
  <c r="U80" i="2"/>
  <c r="U82" i="2"/>
  <c r="U83" i="2"/>
  <c r="U84" i="2"/>
  <c r="U85" i="2"/>
  <c r="U86" i="2"/>
  <c r="U88" i="2"/>
  <c r="U89" i="2"/>
  <c r="U90" i="2"/>
  <c r="U91" i="2"/>
  <c r="U92" i="2"/>
  <c r="U94" i="2"/>
  <c r="U95" i="2"/>
  <c r="U96" i="2"/>
  <c r="U97" i="2"/>
  <c r="U98" i="2"/>
  <c r="U100" i="2"/>
  <c r="U101" i="2"/>
  <c r="U102" i="2"/>
  <c r="U103" i="2"/>
  <c r="U104" i="2"/>
  <c r="U106" i="2"/>
  <c r="U107" i="2"/>
  <c r="U108" i="2"/>
  <c r="U109" i="2"/>
  <c r="U110" i="2"/>
  <c r="U112" i="2"/>
  <c r="U113" i="2"/>
  <c r="U114" i="2"/>
  <c r="U115" i="2"/>
  <c r="U116" i="2"/>
  <c r="U118" i="2"/>
  <c r="U119" i="2"/>
  <c r="U120" i="2"/>
  <c r="U121" i="2"/>
  <c r="U122" i="2"/>
  <c r="U124" i="2"/>
  <c r="U125" i="2"/>
  <c r="U126" i="2"/>
  <c r="U127" i="2"/>
  <c r="U128" i="2"/>
  <c r="U130" i="2"/>
  <c r="U131" i="2"/>
  <c r="U132" i="2"/>
  <c r="U133" i="2"/>
  <c r="U134" i="2"/>
  <c r="U136" i="2"/>
  <c r="U137" i="2"/>
  <c r="U138" i="2"/>
  <c r="U139" i="2"/>
  <c r="U140" i="2"/>
  <c r="U142" i="2"/>
  <c r="U143" i="2"/>
  <c r="U144" i="2"/>
  <c r="U145" i="2"/>
  <c r="U146" i="2"/>
  <c r="U148" i="2"/>
  <c r="U149" i="2"/>
  <c r="U150" i="2"/>
  <c r="U151" i="2"/>
  <c r="U152" i="2"/>
  <c r="U154" i="2"/>
  <c r="U155" i="2"/>
  <c r="U156" i="2"/>
  <c r="U157" i="2"/>
  <c r="U158" i="2"/>
  <c r="U160" i="2"/>
  <c r="U161" i="2"/>
  <c r="U162" i="2"/>
  <c r="U163" i="2"/>
  <c r="U164" i="2"/>
  <c r="U172" i="2"/>
  <c r="U173" i="2"/>
  <c r="U174" i="2"/>
  <c r="U175" i="2"/>
  <c r="U176" i="2"/>
  <c r="U178" i="2"/>
  <c r="U179" i="2"/>
  <c r="U180" i="2"/>
  <c r="U181" i="2"/>
  <c r="U182" i="2"/>
  <c r="U4" i="2"/>
  <c r="K5" i="2"/>
  <c r="K6" i="2"/>
  <c r="K7" i="2"/>
  <c r="K8" i="2"/>
  <c r="K10" i="2"/>
  <c r="K11" i="2"/>
  <c r="K12" i="2"/>
  <c r="K13" i="2"/>
  <c r="K14" i="2"/>
  <c r="K16" i="2"/>
  <c r="K17" i="2"/>
  <c r="K18" i="2"/>
  <c r="K19" i="2"/>
  <c r="K20" i="2"/>
  <c r="K22" i="2"/>
  <c r="K23" i="2"/>
  <c r="K24" i="2"/>
  <c r="K25" i="2"/>
  <c r="K26" i="2"/>
  <c r="K28" i="2"/>
  <c r="K29" i="2"/>
  <c r="K30" i="2"/>
  <c r="K31" i="2"/>
  <c r="K32" i="2"/>
  <c r="K34" i="2"/>
  <c r="K35" i="2"/>
  <c r="K36" i="2"/>
  <c r="K37" i="2"/>
  <c r="K38" i="2"/>
  <c r="K40" i="2"/>
  <c r="K41" i="2"/>
  <c r="K42" i="2"/>
  <c r="K43" i="2"/>
  <c r="K44" i="2"/>
  <c r="K46" i="2"/>
  <c r="K47" i="2"/>
  <c r="K48" i="2"/>
  <c r="K49" i="2"/>
  <c r="K50" i="2"/>
  <c r="K52" i="2"/>
  <c r="K53" i="2"/>
  <c r="K54" i="2"/>
  <c r="K55" i="2"/>
  <c r="K56" i="2"/>
  <c r="K58" i="2"/>
  <c r="K59" i="2"/>
  <c r="K60" i="2"/>
  <c r="K61" i="2"/>
  <c r="K62" i="2"/>
  <c r="K64" i="2"/>
  <c r="K65" i="2"/>
  <c r="K66" i="2"/>
  <c r="K67" i="2"/>
  <c r="K68" i="2"/>
  <c r="K70" i="2"/>
  <c r="K71" i="2"/>
  <c r="K72" i="2"/>
  <c r="K73" i="2"/>
  <c r="K74" i="2"/>
  <c r="K76" i="2"/>
  <c r="K77" i="2"/>
  <c r="K78" i="2"/>
  <c r="K79" i="2"/>
  <c r="K80" i="2"/>
  <c r="K82" i="2"/>
  <c r="K83" i="2"/>
  <c r="K84" i="2"/>
  <c r="K85" i="2"/>
  <c r="K86" i="2"/>
  <c r="K88" i="2"/>
  <c r="K89" i="2"/>
  <c r="K90" i="2"/>
  <c r="K91" i="2"/>
  <c r="K92" i="2"/>
  <c r="K94" i="2"/>
  <c r="K95" i="2"/>
  <c r="K96" i="2"/>
  <c r="K97" i="2"/>
  <c r="K98" i="2"/>
  <c r="K100" i="2"/>
  <c r="K101" i="2"/>
  <c r="K102" i="2"/>
  <c r="K103" i="2"/>
  <c r="K104" i="2"/>
  <c r="K106" i="2"/>
  <c r="K107" i="2"/>
  <c r="K108" i="2"/>
  <c r="K109" i="2"/>
  <c r="K110" i="2"/>
  <c r="K112" i="2"/>
  <c r="K113" i="2"/>
  <c r="K114" i="2"/>
  <c r="K115" i="2"/>
  <c r="K116" i="2"/>
  <c r="K118" i="2"/>
  <c r="K119" i="2"/>
  <c r="K120" i="2"/>
  <c r="K121" i="2"/>
  <c r="K122" i="2"/>
  <c r="K124" i="2"/>
  <c r="K125" i="2"/>
  <c r="K126" i="2"/>
  <c r="K127" i="2"/>
  <c r="K128" i="2"/>
  <c r="K130" i="2"/>
  <c r="K131" i="2"/>
  <c r="K132" i="2"/>
  <c r="K133" i="2"/>
  <c r="K134" i="2"/>
  <c r="K136" i="2"/>
  <c r="K137" i="2"/>
  <c r="K138" i="2"/>
  <c r="K139" i="2"/>
  <c r="K140" i="2"/>
  <c r="K142" i="2"/>
  <c r="K143" i="2"/>
  <c r="K144" i="2"/>
  <c r="K145" i="2"/>
  <c r="K146" i="2"/>
  <c r="K148" i="2"/>
  <c r="K149" i="2"/>
  <c r="K150" i="2"/>
  <c r="K151" i="2"/>
  <c r="K152" i="2"/>
  <c r="K154" i="2"/>
  <c r="K155" i="2"/>
  <c r="K156" i="2"/>
  <c r="K157" i="2"/>
  <c r="K158" i="2"/>
  <c r="K160" i="2"/>
  <c r="K161" i="2"/>
  <c r="K162" i="2"/>
  <c r="K163" i="2"/>
  <c r="K164" i="2"/>
  <c r="K172" i="2"/>
  <c r="K173" i="2"/>
  <c r="K174" i="2"/>
  <c r="K175" i="2"/>
  <c r="K176" i="2"/>
  <c r="K178" i="2"/>
  <c r="K179" i="2"/>
  <c r="K180" i="2"/>
  <c r="K181" i="2"/>
  <c r="K182" i="2"/>
  <c r="K4" i="2"/>
  <c r="U11" i="1"/>
  <c r="U12" i="1"/>
  <c r="U13" i="1"/>
  <c r="U14" i="1"/>
  <c r="U16" i="1"/>
  <c r="U17" i="1"/>
  <c r="U18" i="1"/>
  <c r="U19" i="1"/>
  <c r="U20" i="1"/>
  <c r="U22" i="1"/>
  <c r="U23" i="1"/>
  <c r="U24" i="1"/>
  <c r="U25" i="1"/>
  <c r="U26" i="1"/>
  <c r="U28" i="1"/>
  <c r="U29" i="1"/>
  <c r="U30" i="1"/>
  <c r="U31" i="1"/>
  <c r="U32" i="1"/>
  <c r="U34" i="1"/>
  <c r="U35" i="1"/>
  <c r="U36" i="1"/>
  <c r="U37" i="1"/>
  <c r="U38" i="1"/>
  <c r="U40" i="1"/>
  <c r="U41" i="1"/>
  <c r="U42" i="1"/>
  <c r="U43" i="1"/>
  <c r="U44" i="1"/>
  <c r="U46" i="1"/>
  <c r="U47" i="1"/>
  <c r="U48" i="1"/>
  <c r="U49" i="1"/>
  <c r="U50" i="1"/>
  <c r="U52" i="1"/>
  <c r="U53" i="1"/>
  <c r="U54" i="1"/>
  <c r="U55" i="1"/>
  <c r="U56" i="1"/>
  <c r="U58" i="1"/>
  <c r="U59" i="1"/>
  <c r="U60" i="1"/>
  <c r="U61" i="1"/>
  <c r="U62" i="1"/>
  <c r="U64" i="1"/>
  <c r="U65" i="1"/>
  <c r="U66" i="1"/>
  <c r="U67" i="1"/>
  <c r="U68" i="1"/>
  <c r="U70" i="1"/>
  <c r="U71" i="1"/>
  <c r="U72" i="1"/>
  <c r="U73" i="1"/>
  <c r="U74" i="1"/>
  <c r="U76" i="1"/>
  <c r="U77" i="1"/>
  <c r="U78" i="1"/>
  <c r="U79" i="1"/>
  <c r="U80" i="1"/>
  <c r="U82" i="1"/>
  <c r="U83" i="1"/>
  <c r="U84" i="1"/>
  <c r="U85" i="1"/>
  <c r="U86" i="1"/>
  <c r="U88" i="1"/>
  <c r="U89" i="1"/>
  <c r="U90" i="1"/>
  <c r="U91" i="1"/>
  <c r="U92" i="1"/>
  <c r="U94" i="1"/>
  <c r="U95" i="1"/>
  <c r="U96" i="1"/>
  <c r="U97" i="1"/>
  <c r="U98" i="1"/>
  <c r="U100" i="1"/>
  <c r="U101" i="1"/>
  <c r="U102" i="1"/>
  <c r="U103" i="1"/>
  <c r="U104" i="1"/>
  <c r="U106" i="1"/>
  <c r="U107" i="1"/>
  <c r="U108" i="1"/>
  <c r="U109" i="1"/>
  <c r="U110" i="1"/>
  <c r="U112" i="1"/>
  <c r="U113" i="1"/>
  <c r="U114" i="1"/>
  <c r="U115" i="1"/>
  <c r="U116" i="1"/>
  <c r="U118" i="1"/>
  <c r="U119" i="1"/>
  <c r="U120" i="1"/>
  <c r="U121" i="1"/>
  <c r="U122" i="1"/>
  <c r="U124" i="1"/>
  <c r="U125" i="1"/>
  <c r="U126" i="1"/>
  <c r="U127" i="1"/>
  <c r="U128" i="1"/>
  <c r="U130" i="1"/>
  <c r="U131" i="1"/>
  <c r="U132" i="1"/>
  <c r="U133" i="1"/>
  <c r="U134" i="1"/>
  <c r="U136" i="1"/>
  <c r="U137" i="1"/>
  <c r="U138" i="1"/>
  <c r="U139" i="1"/>
  <c r="U140" i="1"/>
  <c r="U142" i="1"/>
  <c r="U143" i="1"/>
  <c r="U144" i="1"/>
  <c r="U145" i="1"/>
  <c r="U146" i="1"/>
  <c r="U148" i="1"/>
  <c r="U149" i="1"/>
  <c r="U150" i="1"/>
  <c r="U151" i="1"/>
  <c r="U152" i="1"/>
  <c r="U154" i="1"/>
  <c r="U155" i="1"/>
  <c r="U156" i="1"/>
  <c r="U157" i="1"/>
  <c r="U158" i="1"/>
  <c r="U160" i="1"/>
  <c r="U161" i="1"/>
  <c r="U162" i="1"/>
  <c r="U163" i="1"/>
  <c r="U164" i="1"/>
  <c r="U172" i="1"/>
  <c r="U173" i="1"/>
  <c r="U174" i="1"/>
  <c r="U175" i="1"/>
  <c r="U176" i="1"/>
  <c r="U178" i="1"/>
  <c r="U179" i="1"/>
  <c r="U180" i="1"/>
  <c r="U181" i="1"/>
  <c r="U10" i="1"/>
  <c r="K14" i="1"/>
  <c r="K16" i="1"/>
  <c r="K17" i="1"/>
  <c r="K18" i="1"/>
  <c r="K19" i="1"/>
  <c r="K20" i="1"/>
  <c r="V20" i="1" s="1"/>
  <c r="K22" i="1"/>
  <c r="K23" i="1"/>
  <c r="K24" i="1"/>
  <c r="K25" i="1"/>
  <c r="K26" i="1"/>
  <c r="K28" i="1"/>
  <c r="K29" i="1"/>
  <c r="K30" i="1"/>
  <c r="K31" i="1"/>
  <c r="K32" i="1"/>
  <c r="K34" i="1"/>
  <c r="K35" i="1"/>
  <c r="K36" i="1"/>
  <c r="K37" i="1"/>
  <c r="K38" i="1"/>
  <c r="K40" i="1"/>
  <c r="K41" i="1"/>
  <c r="K42" i="1"/>
  <c r="K43" i="1"/>
  <c r="K44" i="1"/>
  <c r="K46" i="1"/>
  <c r="K47" i="1"/>
  <c r="K48" i="1"/>
  <c r="K49" i="1"/>
  <c r="V49" i="1" s="1"/>
  <c r="K50" i="1"/>
  <c r="K52" i="1"/>
  <c r="K53" i="1"/>
  <c r="K54" i="1"/>
  <c r="K55" i="1"/>
  <c r="K56" i="1"/>
  <c r="K58" i="1"/>
  <c r="K59" i="1"/>
  <c r="V59" i="1" s="1"/>
  <c r="K60" i="1"/>
  <c r="K61" i="1"/>
  <c r="K62" i="1"/>
  <c r="K64" i="1"/>
  <c r="K65" i="1"/>
  <c r="K66" i="1"/>
  <c r="K67" i="1"/>
  <c r="K68" i="1"/>
  <c r="V68" i="1" s="1"/>
  <c r="K70" i="1"/>
  <c r="K71" i="1"/>
  <c r="K72" i="1"/>
  <c r="K73" i="1"/>
  <c r="K74" i="1"/>
  <c r="K76" i="1"/>
  <c r="K77" i="1"/>
  <c r="K78" i="1"/>
  <c r="V78" i="1" s="1"/>
  <c r="K79" i="1"/>
  <c r="K80" i="1"/>
  <c r="K82" i="1"/>
  <c r="K83" i="1"/>
  <c r="K84" i="1"/>
  <c r="K85" i="1"/>
  <c r="V85" i="1" s="1"/>
  <c r="K86" i="1"/>
  <c r="K88" i="1"/>
  <c r="K89" i="1"/>
  <c r="K90" i="1"/>
  <c r="V90" i="1" s="1"/>
  <c r="K91" i="1"/>
  <c r="K92" i="1"/>
  <c r="K94" i="1"/>
  <c r="K95" i="1"/>
  <c r="K96" i="1"/>
  <c r="K97" i="1"/>
  <c r="K98" i="1"/>
  <c r="K100" i="1"/>
  <c r="K101" i="1"/>
  <c r="K102" i="1"/>
  <c r="K103" i="1"/>
  <c r="K104" i="1"/>
  <c r="K106" i="1"/>
  <c r="K107" i="1"/>
  <c r="K108" i="1"/>
  <c r="K109" i="1"/>
  <c r="V109" i="1" s="1"/>
  <c r="K110" i="1"/>
  <c r="K112" i="1"/>
  <c r="K113" i="1"/>
  <c r="K114" i="1"/>
  <c r="K115" i="1"/>
  <c r="K116" i="1"/>
  <c r="K118" i="1"/>
  <c r="K119" i="1"/>
  <c r="K120" i="1"/>
  <c r="K121" i="1"/>
  <c r="K122" i="1"/>
  <c r="K124" i="1"/>
  <c r="K125" i="1"/>
  <c r="K126" i="1"/>
  <c r="K127" i="1"/>
  <c r="K128" i="1"/>
  <c r="V128" i="1" s="1"/>
  <c r="K130" i="1"/>
  <c r="K131" i="1"/>
  <c r="K132" i="1"/>
  <c r="K133" i="1"/>
  <c r="K134" i="1"/>
  <c r="K136" i="1"/>
  <c r="K137" i="1"/>
  <c r="K138" i="1"/>
  <c r="V138" i="1" s="1"/>
  <c r="K139" i="1"/>
  <c r="K140" i="1"/>
  <c r="K142" i="1"/>
  <c r="K143" i="1"/>
  <c r="K144" i="1"/>
  <c r="K145" i="1"/>
  <c r="K146" i="1"/>
  <c r="K148" i="1"/>
  <c r="K149" i="1"/>
  <c r="K150" i="1"/>
  <c r="K151" i="1"/>
  <c r="K152" i="1"/>
  <c r="V152" i="1" s="1"/>
  <c r="K154" i="1"/>
  <c r="K155" i="1"/>
  <c r="K156" i="1"/>
  <c r="K157" i="1"/>
  <c r="K158" i="1"/>
  <c r="K160" i="1"/>
  <c r="K161" i="1"/>
  <c r="K162" i="1"/>
  <c r="V162" i="1" s="1"/>
  <c r="K163" i="1"/>
  <c r="K164" i="1"/>
  <c r="K172" i="1"/>
  <c r="K173" i="1"/>
  <c r="K174" i="1"/>
  <c r="K175" i="1"/>
  <c r="K176" i="1"/>
  <c r="K177" i="1"/>
  <c r="K178" i="1"/>
  <c r="V178" i="1" s="1"/>
  <c r="K179" i="1"/>
  <c r="K180" i="1"/>
  <c r="K181" i="1"/>
  <c r="K182" i="1"/>
  <c r="V182" i="1" s="1"/>
  <c r="K11" i="1"/>
  <c r="V11" i="1" s="1"/>
  <c r="K12" i="1"/>
  <c r="K13" i="1"/>
  <c r="K10" i="1"/>
  <c r="V179" i="1" l="1"/>
  <c r="V92" i="2"/>
  <c r="V181" i="1"/>
  <c r="V180" i="1"/>
  <c r="V40" i="1"/>
  <c r="V30" i="1"/>
  <c r="V100" i="1"/>
  <c r="V157" i="1"/>
  <c r="V182" i="2"/>
  <c r="V175" i="1"/>
  <c r="V156" i="1"/>
  <c r="V146" i="1"/>
  <c r="V142" i="1"/>
  <c r="V132" i="1"/>
  <c r="V122" i="1"/>
  <c r="V103" i="1"/>
  <c r="V94" i="1"/>
  <c r="V84" i="1"/>
  <c r="V77" i="1"/>
  <c r="V67" i="1"/>
  <c r="V58" i="1"/>
  <c r="V38" i="1"/>
  <c r="V34" i="1"/>
  <c r="V24" i="1"/>
  <c r="V161" i="1"/>
  <c r="V151" i="1"/>
  <c r="V137" i="1"/>
  <c r="V127" i="1"/>
  <c r="V118" i="1"/>
  <c r="V108" i="1"/>
  <c r="V98" i="1"/>
  <c r="V89" i="1"/>
  <c r="V72" i="1"/>
  <c r="V62" i="1"/>
  <c r="V29" i="1"/>
  <c r="V19" i="1"/>
  <c r="V174" i="1"/>
  <c r="V164" i="1"/>
  <c r="V155" i="1"/>
  <c r="V145" i="1"/>
  <c r="V136" i="1"/>
  <c r="V126" i="1"/>
  <c r="V116" i="1"/>
  <c r="V112" i="1"/>
  <c r="V102" i="1"/>
  <c r="V92" i="1"/>
  <c r="V88" i="1"/>
  <c r="V80" i="1"/>
  <c r="V76" i="1"/>
  <c r="V71" i="1"/>
  <c r="V66" i="1"/>
  <c r="V61" i="1"/>
  <c r="V56" i="1"/>
  <c r="V52" i="1"/>
  <c r="V47" i="1"/>
  <c r="V42" i="1"/>
  <c r="V37" i="1"/>
  <c r="V32" i="1"/>
  <c r="V23" i="1"/>
  <c r="V158" i="1"/>
  <c r="V149" i="1"/>
  <c r="V139" i="1"/>
  <c r="V130" i="1"/>
  <c r="V120" i="1"/>
  <c r="V110" i="1"/>
  <c r="V101" i="1"/>
  <c r="V91" i="1"/>
  <c r="V82" i="1"/>
  <c r="V74" i="1"/>
  <c r="V65" i="1"/>
  <c r="V55" i="1"/>
  <c r="V46" i="1"/>
  <c r="V36" i="1"/>
  <c r="V26" i="1"/>
  <c r="V17" i="1"/>
  <c r="V176" i="1"/>
  <c r="V172" i="1"/>
  <c r="V148" i="1"/>
  <c r="V143" i="1"/>
  <c r="V119" i="1"/>
  <c r="V73" i="1"/>
  <c r="V64" i="1"/>
  <c r="V54" i="1"/>
  <c r="V44" i="1"/>
  <c r="V35" i="1"/>
  <c r="V25" i="1"/>
  <c r="V16" i="1"/>
  <c r="V160" i="1"/>
  <c r="V150" i="1"/>
  <c r="V140" i="1"/>
  <c r="V131" i="1"/>
  <c r="V121" i="1"/>
  <c r="V107" i="1"/>
  <c r="V97" i="1"/>
  <c r="V83" i="1"/>
  <c r="V28" i="1"/>
  <c r="V18" i="1"/>
  <c r="V13" i="1"/>
  <c r="V113" i="1"/>
  <c r="V53" i="1"/>
  <c r="V48" i="1"/>
  <c r="V43" i="1"/>
  <c r="V14" i="1"/>
  <c r="V172" i="2"/>
  <c r="V174" i="2"/>
  <c r="V173" i="2"/>
  <c r="V181" i="2"/>
  <c r="V180" i="2"/>
  <c r="V179" i="2"/>
  <c r="V178" i="2"/>
  <c r="V176" i="2"/>
  <c r="V175" i="2"/>
  <c r="V155" i="2"/>
  <c r="V126" i="2"/>
  <c r="V116" i="2"/>
  <c r="V107" i="2"/>
  <c r="V97" i="2"/>
  <c r="V88" i="2"/>
  <c r="V80" i="2"/>
  <c r="V71" i="2"/>
  <c r="V61" i="2"/>
  <c r="V52" i="2"/>
  <c r="V42" i="2"/>
  <c r="V32" i="2"/>
  <c r="V23" i="2"/>
  <c r="V13" i="2"/>
  <c r="V163" i="2"/>
  <c r="V154" i="2"/>
  <c r="V144" i="2"/>
  <c r="V134" i="2"/>
  <c r="V125" i="2"/>
  <c r="V115" i="2"/>
  <c r="V106" i="2"/>
  <c r="V96" i="2"/>
  <c r="V86" i="2"/>
  <c r="V79" i="2"/>
  <c r="V70" i="2"/>
  <c r="V60" i="2"/>
  <c r="V50" i="2"/>
  <c r="V41" i="2"/>
  <c r="V31" i="2"/>
  <c r="V22" i="2"/>
  <c r="V12" i="2"/>
  <c r="V133" i="2"/>
  <c r="V104" i="2"/>
  <c r="V68" i="2"/>
  <c r="V11" i="2"/>
  <c r="V161" i="2"/>
  <c r="V151" i="2"/>
  <c r="V142" i="2"/>
  <c r="V132" i="2"/>
  <c r="V122" i="2"/>
  <c r="V113" i="2"/>
  <c r="V103" i="2"/>
  <c r="V94" i="2"/>
  <c r="V84" i="2"/>
  <c r="V77" i="2"/>
  <c r="V67" i="2"/>
  <c r="V58" i="2"/>
  <c r="V48" i="2"/>
  <c r="V38" i="2"/>
  <c r="V29" i="2"/>
  <c r="V19" i="2"/>
  <c r="V10" i="2"/>
  <c r="V4" i="2"/>
  <c r="V152" i="2"/>
  <c r="V124" i="2"/>
  <c r="V95" i="2"/>
  <c r="V78" i="2"/>
  <c r="Q14" i="4" s="1"/>
  <c r="R14" i="4" s="1"/>
  <c r="V30" i="2"/>
  <c r="Q27" i="4" s="1"/>
  <c r="R27" i="4" s="1"/>
  <c r="V160" i="2"/>
  <c r="V150" i="2"/>
  <c r="V140" i="2"/>
  <c r="V131" i="2"/>
  <c r="V121" i="2"/>
  <c r="V112" i="2"/>
  <c r="V102" i="2"/>
  <c r="V83" i="2"/>
  <c r="V76" i="2"/>
  <c r="V66" i="2"/>
  <c r="V56" i="2"/>
  <c r="V47" i="2"/>
  <c r="V37" i="2"/>
  <c r="V28" i="2"/>
  <c r="V18" i="2"/>
  <c r="V8" i="2"/>
  <c r="V164" i="2"/>
  <c r="V162" i="2"/>
  <c r="V143" i="2"/>
  <c r="V114" i="2"/>
  <c r="V85" i="2"/>
  <c r="V59" i="2"/>
  <c r="V20" i="2"/>
  <c r="V158" i="2"/>
  <c r="V149" i="2"/>
  <c r="V139" i="2"/>
  <c r="V130" i="2"/>
  <c r="V120" i="2"/>
  <c r="V110" i="2"/>
  <c r="V101" i="2"/>
  <c r="V91" i="2"/>
  <c r="V82" i="2"/>
  <c r="V74" i="2"/>
  <c r="V65" i="2"/>
  <c r="V55" i="2"/>
  <c r="V46" i="2"/>
  <c r="V36" i="2"/>
  <c r="V26" i="2"/>
  <c r="V17" i="2"/>
  <c r="V7" i="2"/>
  <c r="V136" i="2"/>
  <c r="V40" i="2"/>
  <c r="V157" i="2"/>
  <c r="V148" i="2"/>
  <c r="V138" i="2"/>
  <c r="V128" i="2"/>
  <c r="V119" i="2"/>
  <c r="V109" i="2"/>
  <c r="V100" i="2"/>
  <c r="V90" i="2"/>
  <c r="V73" i="2"/>
  <c r="V64" i="2"/>
  <c r="V54" i="2"/>
  <c r="V44" i="2"/>
  <c r="V35" i="2"/>
  <c r="V25" i="2"/>
  <c r="V16" i="2"/>
  <c r="V6" i="2"/>
  <c r="Q28" i="4" s="1"/>
  <c r="R28" i="4" s="1"/>
  <c r="V145" i="2"/>
  <c r="V49" i="2"/>
  <c r="V156" i="2"/>
  <c r="V146" i="2"/>
  <c r="V137" i="2"/>
  <c r="V127" i="2"/>
  <c r="V118" i="2"/>
  <c r="V108" i="2"/>
  <c r="V98" i="2"/>
  <c r="V89" i="2"/>
  <c r="V72" i="2"/>
  <c r="V62" i="2"/>
  <c r="V53" i="2"/>
  <c r="V43" i="2"/>
  <c r="V34" i="2"/>
  <c r="V24" i="2"/>
  <c r="V14" i="2"/>
  <c r="V5" i="2"/>
  <c r="V173" i="1"/>
  <c r="V163" i="1"/>
  <c r="V154" i="1"/>
  <c r="V144" i="1"/>
  <c r="V134" i="1"/>
  <c r="V125" i="1"/>
  <c r="V115" i="1"/>
  <c r="V106" i="1"/>
  <c r="V96" i="1"/>
  <c r="V79" i="1"/>
  <c r="V70" i="1"/>
  <c r="V60" i="1"/>
  <c r="V50" i="1"/>
  <c r="V41" i="1"/>
  <c r="V31" i="1"/>
  <c r="V22" i="1"/>
  <c r="V10" i="1"/>
  <c r="V12" i="1"/>
  <c r="V133" i="1"/>
  <c r="V124" i="1"/>
  <c r="V114" i="1"/>
  <c r="V104" i="1"/>
  <c r="V95" i="1"/>
  <c r="Q29" i="4" l="1"/>
  <c r="R29" i="4" s="1"/>
  <c r="Q4" i="4"/>
  <c r="R4" i="4" s="1"/>
  <c r="Q6" i="4"/>
  <c r="R6" i="4" s="1"/>
  <c r="Q19" i="4"/>
  <c r="R19" i="4" s="1"/>
  <c r="Q5" i="4"/>
  <c r="R5" i="4" s="1"/>
  <c r="Q31" i="4"/>
  <c r="R31" i="4" s="1"/>
</calcChain>
</file>

<file path=xl/sharedStrings.xml><?xml version="1.0" encoding="utf-8"?>
<sst xmlns="http://schemas.openxmlformats.org/spreadsheetml/2006/main" count="982" uniqueCount="129">
  <si>
    <t>Location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</si>
  <si>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</si>
  <si>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</si>
  <si>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</si>
  <si>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</si>
  <si>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</si>
  <si>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</si>
  <si>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</si>
  <si>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12:45-1:00</t>
  </si>
  <si>
    <t>4:00-4:15</t>
  </si>
  <si>
    <t>4:15-4:30</t>
  </si>
  <si>
    <t>4:45-5:00</t>
  </si>
  <si>
    <t>4:30-4:45</t>
  </si>
  <si>
    <t>5:00-5:15</t>
  </si>
  <si>
    <t>5:15-5:30</t>
  </si>
  <si>
    <t>5:30-5:45</t>
  </si>
  <si>
    <t>5:45-6:00</t>
  </si>
  <si>
    <t>Bike/ Ped</t>
  </si>
  <si>
    <t>Bike: Sidewalk/ Path</t>
  </si>
  <si>
    <t>Bike: Road/ Bike lane</t>
  </si>
  <si>
    <t>Helmet</t>
  </si>
  <si>
    <t>Pedestrians</t>
  </si>
  <si>
    <t>Other</t>
  </si>
  <si>
    <t>TOTAL</t>
  </si>
  <si>
    <t>DAY TOTAL</t>
  </si>
  <si>
    <t>1:00-1:15</t>
  </si>
  <si>
    <t>1:15-1:30</t>
  </si>
  <si>
    <t>1:30-1:45</t>
  </si>
  <si>
    <t>1:45-2:00</t>
  </si>
  <si>
    <t>Location Name</t>
  </si>
  <si>
    <t>TCB &amp; Leavenworth</t>
  </si>
  <si>
    <t>Anderson &amp; Westport</t>
  </si>
  <si>
    <t>Carlson &amp; McCall</t>
  </si>
  <si>
    <t xml:space="preserve">Hayes &amp; Casement </t>
  </si>
  <si>
    <t>Denison &amp; Kimball</t>
  </si>
  <si>
    <t>Kimball  &amp; College</t>
  </si>
  <si>
    <t>TCB &amp; Kimball</t>
  </si>
  <si>
    <t>4th &amp; Yuma</t>
  </si>
  <si>
    <t>Seth Child &amp; Kimball</t>
  </si>
  <si>
    <t>Bluemont &amp; Juliette</t>
  </si>
  <si>
    <t xml:space="preserve">US24 &amp; McCall </t>
  </si>
  <si>
    <t>TCB &amp; McCall</t>
  </si>
  <si>
    <t xml:space="preserve">2015 Manhattan Bike Ped Count Data: Saturday </t>
  </si>
  <si>
    <t>2015 Manhattan Bike Ped Count Data: Wednesday</t>
  </si>
  <si>
    <t>2015 Manhattan Bike Ped Count Data: Tuesday</t>
  </si>
  <si>
    <t>LOCATION</t>
  </si>
  <si>
    <t>Sidewalk Total</t>
  </si>
  <si>
    <t>Road Total</t>
  </si>
  <si>
    <t>Sidewalk Tues 11-1</t>
  </si>
  <si>
    <t>Sidewalk Tues 4-6</t>
  </si>
  <si>
    <t>Sidewalk Wed 11-1</t>
  </si>
  <si>
    <t>Sidewalk Wed 4-6</t>
  </si>
  <si>
    <t>Sidewalk Sat 12-2</t>
  </si>
  <si>
    <t>Road Tues 11-1</t>
  </si>
  <si>
    <t>Road Tues 4-6</t>
  </si>
  <si>
    <t>Road Wed 11-1</t>
  </si>
  <si>
    <t>Road Wed 4-6</t>
  </si>
  <si>
    <t>Road Sat 12-2</t>
  </si>
  <si>
    <t>Ped Tues 11-1</t>
  </si>
  <si>
    <t>Ped Tues 4-6</t>
  </si>
  <si>
    <t>Ped Wed 11-1</t>
  </si>
  <si>
    <t>Ped Wed 4-6</t>
  </si>
  <si>
    <t>Ped Sat 12-2</t>
  </si>
  <si>
    <t>Other Tues 11-1</t>
  </si>
  <si>
    <t>Other Tues 4-6</t>
  </si>
  <si>
    <t>Other Wed 11-1</t>
  </si>
  <si>
    <t>Other Wed 4-6</t>
  </si>
  <si>
    <t>Other Sat 12-2</t>
  </si>
  <si>
    <t>Ped Total</t>
  </si>
  <si>
    <t>Other Total</t>
  </si>
  <si>
    <t>Total Tues 4-6</t>
  </si>
  <si>
    <t>Total Tues 11-1</t>
  </si>
  <si>
    <t>Total Wed 11-1</t>
  </si>
  <si>
    <t>Total Wed 4-6</t>
  </si>
  <si>
    <t>Total Sat 12-2</t>
  </si>
  <si>
    <t>Total Tues</t>
  </si>
  <si>
    <t>Total Wed</t>
  </si>
  <si>
    <t>Total Sat</t>
  </si>
  <si>
    <t>Total All</t>
  </si>
  <si>
    <t>Bike Total</t>
  </si>
  <si>
    <t>Pct_Helmet</t>
  </si>
  <si>
    <t>Hours Total</t>
  </si>
  <si>
    <t>Hours Tues</t>
  </si>
  <si>
    <t>Hours Wed</t>
  </si>
  <si>
    <t>Hours Sat</t>
  </si>
  <si>
    <t>Avg P Hour Tues</t>
  </si>
  <si>
    <t>Avg P Hour Wed</t>
  </si>
  <si>
    <t>Avg P Hour Sat</t>
  </si>
  <si>
    <t>Avg Per Hour All</t>
  </si>
  <si>
    <t>Fremont @ 11th</t>
  </si>
  <si>
    <t>Denison @ Claflin</t>
  </si>
  <si>
    <t>N Manhattan @ Vattier</t>
  </si>
  <si>
    <t>Anderson @ 17th</t>
  </si>
  <si>
    <t>Sunset @ College Heights</t>
  </si>
  <si>
    <t>Claflin @ Denison</t>
  </si>
  <si>
    <t>Dickens @ College</t>
  </si>
  <si>
    <t>Anderson @ Mid Campus</t>
  </si>
  <si>
    <t xml:space="preserve">Anderson @ Denison </t>
  </si>
  <si>
    <t xml:space="preserve">TCB @ Bluemont </t>
  </si>
  <si>
    <t>Heritage Sq @ US 24</t>
  </si>
  <si>
    <t>Bluemont @ N Manhattan</t>
  </si>
  <si>
    <t>Poyntz @ 4th</t>
  </si>
  <si>
    <t>Seth Child &amp; Southwind</t>
  </si>
  <si>
    <t>Ft Riley Blvd @ S Manhattan</t>
  </si>
  <si>
    <t>Num_Helmet</t>
  </si>
  <si>
    <t>Pct_Road</t>
  </si>
  <si>
    <t>Bertrand @ N Manhattan</t>
  </si>
  <si>
    <t>Anderson @ Sunset</t>
  </si>
  <si>
    <t>Bluemont  @ 11th</t>
  </si>
  <si>
    <t>Kimball &amp; Denison</t>
  </si>
  <si>
    <t xml:space="preserve">Bertrand @ N. Manhattan </t>
  </si>
  <si>
    <t>Fremont  @ 11th</t>
  </si>
  <si>
    <t xml:space="preserve">College @ Dickens </t>
  </si>
  <si>
    <t>TCB @ Leavenworth</t>
  </si>
  <si>
    <t>Poyntz @ 17th</t>
  </si>
  <si>
    <t>Seth Child @ Kimball</t>
  </si>
  <si>
    <t>Bluemont @ 11th</t>
  </si>
  <si>
    <t>Ft Riley Blvd @ S MHK Ave</t>
  </si>
  <si>
    <t xml:space="preserve">Seth Child &amp; Southwind </t>
  </si>
  <si>
    <t>City</t>
  </si>
  <si>
    <t>Manhattan</t>
  </si>
  <si>
    <t>Eisenhower &amp; Ash</t>
  </si>
  <si>
    <t>Smoky Hill River &amp; Flint Hills  Blvd</t>
  </si>
  <si>
    <t xml:space="preserve">Eisenhower &amp; 8th </t>
  </si>
  <si>
    <t>Washington &amp; W. 6th</t>
  </si>
  <si>
    <t>E. Chestnut &amp; Hammons</t>
  </si>
  <si>
    <t>Jackson &amp; 8th</t>
  </si>
  <si>
    <t>Madison &amp; 14th</t>
  </si>
  <si>
    <t>Junctin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</si>
</sst>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mbria"/>
      <family val="2"/>
      <scheme val="maj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0" fontId="0" fillId="0" borderId="1" xfId="0" applyNumberFormat="1" applyBorder="1"/>
    <xf numFmtId="0" fontId="0" fillId="0" borderId="2" xfId="0" applyBorder="1" applyAlignment="1">
      <alignment horizontal="center"/>
    </xf>
    <xf numFmtId="0" fontId="0" fillId="2" borderId="0" xfId="0" applyFill="1" applyBorder="1"/>
    <xf numFmtId="0" fontId="0" fillId="2" borderId="3" xfId="0" applyFill="1" applyBorder="1" applyAlignment="1">
      <alignment horizontal="center"/>
    </xf>
    <xf numFmtId="0" fontId="4" fillId="0" borderId="0" xfId="1" applyFont="1"/>
    <xf numFmtId="0" fontId="0" fillId="0" borderId="0" xfId="0" applyFill="1"/>
    <xf numFmtId="0" fontId="3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ill="1" applyBorder="1"/>
    <xf numFmtId="0" fontId="3" fillId="2" borderId="3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/>
    <xf numFmtId="0" fontId="0" fillId="0" borderId="7" xfId="0" applyFill="1" applyBorder="1"/>
    <xf numFmtId="0" fontId="0" fillId="0" borderId="0" xfId="0" applyFill="1" applyBorder="1"/>
    <xf numFmtId="49" fontId="5" fillId="3" borderId="8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8" borderId="9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5" borderId="9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4" xfId="0" applyFill="1" applyBorder="1"/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8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CC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8"/>
  <sheetViews>
    <sheetView zoomScale="70" zoomScaleNormal="70" workbookViewId="0">
      <pane ySplit="2" topLeftCell="A3" activePane="bottomLeft" state="frozen"/>
      <selection pane="bottomLeft" activeCell="A183" sqref="A3:A183"/>
    </sheetView>
  </sheetViews>
  <sheetFormatPr defaultRowHeight="15" x14ac:dyDescent="0.25"/>
  <cols>
    <col min="1" max="1" width="27" customWidth="1"/>
    <col min="2" max="2" width="22.7109375" bestFit="1" customWidth="1"/>
    <col min="3" max="9" width="11.5703125" bestFit="1" customWidth="1"/>
    <col min="10" max="10" width="10.5703125" bestFit="1" customWidth="1"/>
    <col min="11" max="11" width="7" style="1" bestFit="1" customWidth="1"/>
    <col min="12" max="12" width="22.7109375" bestFit="1" customWidth="1"/>
    <col min="13" max="20" width="9.42578125" bestFit="1" customWidth="1"/>
    <col min="21" max="21" width="7" style="1" bestFit="1" customWidth="1"/>
    <col min="22" max="22" width="11.28515625" style="1" bestFit="1" customWidth="1"/>
  </cols>
  <sheetData>
    <row r="1" spans="1:22" ht="23.25" thickBot="1" x14ac:dyDescent="0.35">
      <c r="A1" s="7" t="s">
        <v>44</v>
      </c>
    </row>
    <row r="2" spans="1:22" x14ac:dyDescent="0.25">
      <c r="A2" s="2" t="s">
        <v>0</v>
      </c>
      <c r="B2" s="2" t="s">
        <v>17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13" t="s">
        <v>23</v>
      </c>
      <c r="L2" s="2"/>
      <c r="M2" s="2" t="s">
        <v>9</v>
      </c>
      <c r="N2" s="2" t="s">
        <v>10</v>
      </c>
      <c r="O2" s="2" t="s">
        <v>12</v>
      </c>
      <c r="P2" s="3" t="s">
        <v>11</v>
      </c>
      <c r="Q2" s="2" t="s">
        <v>13</v>
      </c>
      <c r="R2" s="2" t="s">
        <v>14</v>
      </c>
      <c r="S2" s="2" t="s">
        <v>15</v>
      </c>
      <c r="T2" s="2" t="s">
        <v>16</v>
      </c>
      <c r="U2" s="10" t="s">
        <v>23</v>
      </c>
      <c r="V2" s="4" t="s">
        <v>24</v>
      </c>
    </row>
    <row r="3" spans="1:22" s="8" customFormat="1" x14ac:dyDescent="0.25">
      <c r="A3" s="5" t="s">
        <v>90</v>
      </c>
      <c r="B3" s="5"/>
      <c r="C3" s="5"/>
      <c r="D3" s="5"/>
      <c r="E3" s="5"/>
      <c r="F3" s="5"/>
      <c r="G3" s="5"/>
      <c r="H3" s="5"/>
      <c r="I3" s="5"/>
      <c r="J3" s="5"/>
      <c r="K3" s="14"/>
      <c r="L3" s="5"/>
      <c r="M3" s="5"/>
      <c r="N3" s="5"/>
      <c r="O3" s="5"/>
      <c r="P3" s="5"/>
      <c r="Q3" s="5"/>
      <c r="R3" s="5"/>
      <c r="S3" s="5"/>
      <c r="T3" s="5"/>
      <c r="U3" s="12"/>
      <c r="V3" s="6"/>
    </row>
    <row r="4" spans="1:22" s="8" customFormat="1" x14ac:dyDescent="0.25">
      <c r="A4" s="28"/>
      <c r="B4" s="28" t="s">
        <v>18</v>
      </c>
      <c r="C4" s="28"/>
      <c r="D4" s="28"/>
      <c r="E4" s="28"/>
      <c r="F4" s="28"/>
      <c r="G4" s="28"/>
      <c r="H4" s="28"/>
      <c r="I4" s="28"/>
      <c r="J4" s="28"/>
      <c r="K4" s="49">
        <f>SUM(C4:J4)</f>
        <v>0</v>
      </c>
      <c r="L4" s="28" t="s">
        <v>18</v>
      </c>
      <c r="M4" s="28">
        <v>3</v>
      </c>
      <c r="N4" s="28">
        <v>7</v>
      </c>
      <c r="O4" s="28">
        <v>4</v>
      </c>
      <c r="P4" s="28">
        <v>6</v>
      </c>
      <c r="Q4" s="28">
        <v>6</v>
      </c>
      <c r="R4" s="28">
        <v>13</v>
      </c>
      <c r="S4" s="28">
        <v>3</v>
      </c>
      <c r="T4" s="28">
        <v>2</v>
      </c>
      <c r="U4" s="50">
        <f>SUM(M4:T4)</f>
        <v>44</v>
      </c>
      <c r="V4" s="15">
        <f>K4+U4</f>
        <v>44</v>
      </c>
    </row>
    <row r="5" spans="1:22" s="8" customFormat="1" x14ac:dyDescent="0.25">
      <c r="A5" s="28"/>
      <c r="B5" s="28" t="s">
        <v>19</v>
      </c>
      <c r="C5" s="28"/>
      <c r="D5" s="28"/>
      <c r="E5" s="28"/>
      <c r="F5" s="28"/>
      <c r="G5" s="28"/>
      <c r="H5" s="28"/>
      <c r="I5" s="28"/>
      <c r="J5" s="28"/>
      <c r="K5" s="49">
        <f t="shared" ref="K5:K8" si="0">SUM(C5:J5)</f>
        <v>0</v>
      </c>
      <c r="L5" s="28" t="s">
        <v>19</v>
      </c>
      <c r="M5" s="28">
        <v>1</v>
      </c>
      <c r="N5" s="28">
        <v>2</v>
      </c>
      <c r="O5" s="28"/>
      <c r="P5" s="28">
        <v>2</v>
      </c>
      <c r="Q5" s="28">
        <v>1</v>
      </c>
      <c r="R5" s="28">
        <v>3</v>
      </c>
      <c r="S5" s="28">
        <v>2</v>
      </c>
      <c r="T5" s="28">
        <v>2</v>
      </c>
      <c r="U5" s="50">
        <f t="shared" ref="U5:U8" si="1">SUM(M5:T5)</f>
        <v>13</v>
      </c>
      <c r="V5" s="15">
        <f>K5+U5</f>
        <v>13</v>
      </c>
    </row>
    <row r="6" spans="1:22" s="8" customFormat="1" x14ac:dyDescent="0.25">
      <c r="A6" s="28"/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49">
        <f t="shared" si="0"/>
        <v>0</v>
      </c>
      <c r="L6" s="28" t="s">
        <v>20</v>
      </c>
      <c r="M6" s="28"/>
      <c r="N6" s="28"/>
      <c r="O6" s="28"/>
      <c r="P6" s="28">
        <v>1</v>
      </c>
      <c r="Q6" s="28">
        <v>3</v>
      </c>
      <c r="R6" s="28">
        <v>3</v>
      </c>
      <c r="S6" s="28">
        <v>1</v>
      </c>
      <c r="T6" s="28"/>
      <c r="U6" s="50">
        <f t="shared" si="1"/>
        <v>8</v>
      </c>
      <c r="V6" s="15">
        <f>K6+U6</f>
        <v>8</v>
      </c>
    </row>
    <row r="7" spans="1:22" s="8" customFormat="1" x14ac:dyDescent="0.25">
      <c r="A7" s="28"/>
      <c r="B7" s="28" t="s">
        <v>21</v>
      </c>
      <c r="C7" s="28"/>
      <c r="D7" s="28"/>
      <c r="E7" s="28"/>
      <c r="F7" s="28"/>
      <c r="G7" s="28"/>
      <c r="H7" s="28"/>
      <c r="I7" s="28"/>
      <c r="J7" s="28"/>
      <c r="K7" s="49">
        <f t="shared" si="0"/>
        <v>0</v>
      </c>
      <c r="L7" s="28" t="s">
        <v>21</v>
      </c>
      <c r="M7" s="28">
        <v>19</v>
      </c>
      <c r="N7" s="28">
        <v>12</v>
      </c>
      <c r="O7" s="28">
        <v>23</v>
      </c>
      <c r="P7" s="28">
        <v>23</v>
      </c>
      <c r="Q7" s="28">
        <v>16</v>
      </c>
      <c r="R7" s="28">
        <v>36</v>
      </c>
      <c r="S7" s="28">
        <v>16</v>
      </c>
      <c r="T7" s="28">
        <v>18</v>
      </c>
      <c r="U7" s="50">
        <f t="shared" si="1"/>
        <v>163</v>
      </c>
      <c r="V7" s="15">
        <f>K7+U7</f>
        <v>163</v>
      </c>
    </row>
    <row r="8" spans="1:22" s="8" customFormat="1" x14ac:dyDescent="0.25">
      <c r="A8" s="28"/>
      <c r="B8" s="28" t="s">
        <v>22</v>
      </c>
      <c r="C8" s="28"/>
      <c r="D8" s="28"/>
      <c r="E8" s="28"/>
      <c r="F8" s="28"/>
      <c r="G8" s="28"/>
      <c r="H8" s="28"/>
      <c r="I8" s="28"/>
      <c r="J8" s="28"/>
      <c r="K8" s="49">
        <f t="shared" si="0"/>
        <v>0</v>
      </c>
      <c r="L8" s="28" t="str">
        <f>B8</f>
        <v>Other</v>
      </c>
      <c r="M8" s="28"/>
      <c r="N8" s="28"/>
      <c r="O8" s="28"/>
      <c r="P8" s="28">
        <v>1</v>
      </c>
      <c r="Q8" s="28"/>
      <c r="R8" s="28"/>
      <c r="S8" s="28"/>
      <c r="T8" s="28">
        <v>2</v>
      </c>
      <c r="U8" s="50">
        <f t="shared" si="1"/>
        <v>3</v>
      </c>
      <c r="V8" s="15">
        <f>K8+U8</f>
        <v>3</v>
      </c>
    </row>
    <row r="9" spans="1:22" s="8" customFormat="1" x14ac:dyDescent="0.25">
      <c r="A9" s="5" t="s">
        <v>91</v>
      </c>
      <c r="B9" s="5"/>
      <c r="C9" s="5"/>
      <c r="D9" s="5"/>
      <c r="E9" s="5"/>
      <c r="F9" s="5"/>
      <c r="G9" s="5"/>
      <c r="H9" s="5"/>
      <c r="I9" s="5"/>
      <c r="J9" s="5"/>
      <c r="K9" s="18"/>
      <c r="L9" s="5"/>
      <c r="M9" s="5"/>
      <c r="N9" s="5"/>
      <c r="O9" s="5"/>
      <c r="P9" s="5"/>
      <c r="Q9" s="5"/>
      <c r="R9" s="5"/>
      <c r="S9" s="5"/>
      <c r="T9" s="5"/>
      <c r="U9" s="19"/>
      <c r="V9" s="9"/>
    </row>
    <row r="10" spans="1:22" s="8" customFormat="1" x14ac:dyDescent="0.25">
      <c r="A10" s="28"/>
      <c r="B10" s="28" t="s">
        <v>18</v>
      </c>
      <c r="C10" s="28">
        <v>1</v>
      </c>
      <c r="D10" s="28">
        <v>2</v>
      </c>
      <c r="E10" s="28">
        <v>1</v>
      </c>
      <c r="F10" s="28"/>
      <c r="G10" s="28">
        <v>1</v>
      </c>
      <c r="H10" s="28">
        <v>1</v>
      </c>
      <c r="I10" s="28"/>
      <c r="J10" s="28">
        <v>4</v>
      </c>
      <c r="K10" s="49">
        <f>SUM(C10:J10)</f>
        <v>10</v>
      </c>
      <c r="L10" s="28" t="s">
        <v>18</v>
      </c>
      <c r="M10" s="28">
        <v>2</v>
      </c>
      <c r="N10" s="28">
        <v>1</v>
      </c>
      <c r="O10" s="28">
        <v>2</v>
      </c>
      <c r="P10" s="28"/>
      <c r="Q10" s="28">
        <v>5</v>
      </c>
      <c r="R10" s="28">
        <v>2</v>
      </c>
      <c r="S10" s="28">
        <v>3</v>
      </c>
      <c r="T10" s="28">
        <v>3</v>
      </c>
      <c r="U10" s="50">
        <f>SUM(M10:T10)</f>
        <v>18</v>
      </c>
      <c r="V10" s="15">
        <f>SUM(K10,U10)</f>
        <v>28</v>
      </c>
    </row>
    <row r="11" spans="1:22" s="8" customFormat="1" x14ac:dyDescent="0.25">
      <c r="A11" s="28"/>
      <c r="B11" s="28" t="s">
        <v>19</v>
      </c>
      <c r="C11" s="28">
        <v>3</v>
      </c>
      <c r="D11" s="28">
        <v>5</v>
      </c>
      <c r="E11" s="28">
        <v>2</v>
      </c>
      <c r="F11" s="28">
        <v>3</v>
      </c>
      <c r="G11" s="28">
        <v>2</v>
      </c>
      <c r="H11" s="28">
        <v>5</v>
      </c>
      <c r="I11" s="28">
        <v>11</v>
      </c>
      <c r="J11" s="28">
        <v>5</v>
      </c>
      <c r="K11" s="49">
        <f t="shared" ref="K11:K74" si="2">SUM(C11:J11)</f>
        <v>36</v>
      </c>
      <c r="L11" s="28" t="s">
        <v>19</v>
      </c>
      <c r="M11" s="28">
        <v>5</v>
      </c>
      <c r="N11" s="28">
        <v>4</v>
      </c>
      <c r="O11" s="28">
        <v>2</v>
      </c>
      <c r="P11" s="28">
        <v>2</v>
      </c>
      <c r="Q11" s="28">
        <v>1</v>
      </c>
      <c r="R11" s="28">
        <v>1</v>
      </c>
      <c r="S11" s="28">
        <v>5</v>
      </c>
      <c r="T11" s="28">
        <v>1</v>
      </c>
      <c r="U11" s="50">
        <f t="shared" ref="U11:U74" si="3">SUM(M11:T11)</f>
        <v>21</v>
      </c>
      <c r="V11" s="15">
        <f>SUM(K11,U11)</f>
        <v>57</v>
      </c>
    </row>
    <row r="12" spans="1:22" s="8" customFormat="1" x14ac:dyDescent="0.25">
      <c r="A12" s="28"/>
      <c r="B12" s="28" t="s">
        <v>20</v>
      </c>
      <c r="C12" s="28"/>
      <c r="D12" s="28"/>
      <c r="E12" s="28"/>
      <c r="F12" s="28">
        <v>1</v>
      </c>
      <c r="G12" s="28"/>
      <c r="H12" s="28"/>
      <c r="I12" s="28"/>
      <c r="J12" s="28"/>
      <c r="K12" s="49">
        <f t="shared" si="2"/>
        <v>1</v>
      </c>
      <c r="L12" s="28" t="s">
        <v>20</v>
      </c>
      <c r="M12" s="28">
        <v>1</v>
      </c>
      <c r="N12" s="28">
        <v>1</v>
      </c>
      <c r="O12" s="28">
        <v>1</v>
      </c>
      <c r="P12" s="28"/>
      <c r="Q12" s="28"/>
      <c r="R12" s="28"/>
      <c r="S12" s="28"/>
      <c r="T12" s="28">
        <v>1</v>
      </c>
      <c r="U12" s="50">
        <f t="shared" si="3"/>
        <v>4</v>
      </c>
      <c r="V12" s="15">
        <f>SUM(K12,U12)</f>
        <v>5</v>
      </c>
    </row>
    <row r="13" spans="1:22" s="8" customFormat="1" x14ac:dyDescent="0.25">
      <c r="A13" s="28"/>
      <c r="B13" s="28" t="s">
        <v>21</v>
      </c>
      <c r="C13" s="28">
        <v>61</v>
      </c>
      <c r="D13" s="28">
        <v>80</v>
      </c>
      <c r="E13" s="28">
        <v>16</v>
      </c>
      <c r="F13" s="28">
        <v>17</v>
      </c>
      <c r="G13" s="28">
        <v>20</v>
      </c>
      <c r="H13" s="28">
        <v>30</v>
      </c>
      <c r="I13" s="28">
        <v>47</v>
      </c>
      <c r="J13" s="28">
        <v>100</v>
      </c>
      <c r="K13" s="49">
        <f t="shared" si="2"/>
        <v>371</v>
      </c>
      <c r="L13" s="28" t="s">
        <v>21</v>
      </c>
      <c r="M13" s="28">
        <v>38</v>
      </c>
      <c r="N13" s="28">
        <v>26</v>
      </c>
      <c r="O13" s="28">
        <v>25</v>
      </c>
      <c r="P13" s="28">
        <v>19</v>
      </c>
      <c r="Q13" s="28">
        <v>41</v>
      </c>
      <c r="R13" s="28">
        <v>36</v>
      </c>
      <c r="S13" s="28">
        <v>18</v>
      </c>
      <c r="T13" s="28"/>
      <c r="U13" s="50">
        <f t="shared" si="3"/>
        <v>203</v>
      </c>
      <c r="V13" s="15">
        <f>SUM(K13,U13)</f>
        <v>574</v>
      </c>
    </row>
    <row r="14" spans="1:22" s="8" customFormat="1" x14ac:dyDescent="0.25">
      <c r="A14" s="28"/>
      <c r="B14" s="28" t="s">
        <v>22</v>
      </c>
      <c r="C14" s="28"/>
      <c r="D14" s="28"/>
      <c r="E14" s="28"/>
      <c r="F14" s="28"/>
      <c r="G14" s="28">
        <v>1</v>
      </c>
      <c r="H14" s="28"/>
      <c r="I14" s="28">
        <v>1</v>
      </c>
      <c r="J14" s="28"/>
      <c r="K14" s="49">
        <f t="shared" si="2"/>
        <v>2</v>
      </c>
      <c r="L14" s="28"/>
      <c r="M14" s="28"/>
      <c r="N14" s="28"/>
      <c r="O14" s="28"/>
      <c r="P14" s="28"/>
      <c r="Q14" s="28"/>
      <c r="R14" s="28"/>
      <c r="S14" s="28"/>
      <c r="T14" s="28"/>
      <c r="U14" s="50">
        <f t="shared" si="3"/>
        <v>0</v>
      </c>
      <c r="V14" s="15">
        <f>SUM(K14,U14)</f>
        <v>2</v>
      </c>
    </row>
    <row r="15" spans="1:22" s="8" customFormat="1" x14ac:dyDescent="0.25">
      <c r="A15" s="5" t="s">
        <v>92</v>
      </c>
      <c r="B15" s="5"/>
      <c r="C15" s="5"/>
      <c r="D15" s="5"/>
      <c r="E15" s="5"/>
      <c r="F15" s="5"/>
      <c r="G15" s="5"/>
      <c r="H15" s="5"/>
      <c r="I15" s="5"/>
      <c r="J15" s="5"/>
      <c r="K15" s="18"/>
      <c r="L15" s="5"/>
      <c r="M15" s="5"/>
      <c r="N15" s="5"/>
      <c r="O15" s="5"/>
      <c r="P15" s="5"/>
      <c r="Q15" s="5"/>
      <c r="R15" s="5"/>
      <c r="S15" s="5"/>
      <c r="T15" s="5"/>
      <c r="U15" s="19"/>
      <c r="V15" s="9"/>
    </row>
    <row r="16" spans="1:22" s="8" customFormat="1" x14ac:dyDescent="0.25">
      <c r="A16" s="28"/>
      <c r="B16" s="28" t="s">
        <v>18</v>
      </c>
      <c r="C16" s="28">
        <v>2</v>
      </c>
      <c r="D16" s="28">
        <v>13</v>
      </c>
      <c r="E16" s="28">
        <v>3</v>
      </c>
      <c r="F16" s="28">
        <v>1</v>
      </c>
      <c r="G16" s="28">
        <v>3</v>
      </c>
      <c r="H16" s="28">
        <v>2</v>
      </c>
      <c r="I16" s="28">
        <v>3</v>
      </c>
      <c r="J16" s="28">
        <v>7</v>
      </c>
      <c r="K16" s="49">
        <f t="shared" si="2"/>
        <v>34</v>
      </c>
      <c r="L16" s="28" t="s">
        <v>18</v>
      </c>
      <c r="M16" s="28">
        <v>2</v>
      </c>
      <c r="N16" s="28">
        <v>4</v>
      </c>
      <c r="O16" s="28"/>
      <c r="P16" s="28">
        <v>3</v>
      </c>
      <c r="Q16" s="28">
        <v>1</v>
      </c>
      <c r="R16" s="28">
        <v>5</v>
      </c>
      <c r="S16" s="28"/>
      <c r="T16" s="28"/>
      <c r="U16" s="50">
        <f t="shared" si="3"/>
        <v>15</v>
      </c>
      <c r="V16" s="15">
        <f>SUM(K16,U16)</f>
        <v>49</v>
      </c>
    </row>
    <row r="17" spans="1:22" s="8" customFormat="1" x14ac:dyDescent="0.25">
      <c r="A17" s="28"/>
      <c r="B17" s="28" t="s">
        <v>19</v>
      </c>
      <c r="C17" s="28"/>
      <c r="D17" s="28">
        <v>2</v>
      </c>
      <c r="E17" s="28">
        <v>1</v>
      </c>
      <c r="F17" s="28"/>
      <c r="G17" s="28">
        <v>1</v>
      </c>
      <c r="H17" s="28">
        <v>3</v>
      </c>
      <c r="I17" s="28">
        <v>1</v>
      </c>
      <c r="J17" s="28">
        <v>2</v>
      </c>
      <c r="K17" s="49">
        <f t="shared" si="2"/>
        <v>10</v>
      </c>
      <c r="L17" s="28" t="s">
        <v>19</v>
      </c>
      <c r="M17" s="28"/>
      <c r="N17" s="28">
        <v>1</v>
      </c>
      <c r="O17" s="28">
        <v>2</v>
      </c>
      <c r="P17" s="28">
        <v>1</v>
      </c>
      <c r="Q17" s="28">
        <v>3</v>
      </c>
      <c r="R17" s="28">
        <v>3</v>
      </c>
      <c r="S17" s="28"/>
      <c r="T17" s="28">
        <v>5</v>
      </c>
      <c r="U17" s="50">
        <f t="shared" si="3"/>
        <v>15</v>
      </c>
      <c r="V17" s="15">
        <f>SUM(K17,U17)</f>
        <v>25</v>
      </c>
    </row>
    <row r="18" spans="1:22" s="8" customFormat="1" x14ac:dyDescent="0.25">
      <c r="A18" s="28"/>
      <c r="B18" s="28" t="s">
        <v>20</v>
      </c>
      <c r="C18" s="28"/>
      <c r="D18" s="28"/>
      <c r="E18" s="28"/>
      <c r="F18" s="28"/>
      <c r="G18" s="28"/>
      <c r="H18" s="28"/>
      <c r="I18" s="28"/>
      <c r="J18" s="28"/>
      <c r="K18" s="49">
        <f t="shared" si="2"/>
        <v>0</v>
      </c>
      <c r="L18" s="28" t="s">
        <v>20</v>
      </c>
      <c r="M18" s="28"/>
      <c r="N18" s="28"/>
      <c r="O18" s="28"/>
      <c r="P18" s="28"/>
      <c r="Q18" s="28"/>
      <c r="R18" s="28">
        <v>1</v>
      </c>
      <c r="S18" s="28"/>
      <c r="T18" s="28">
        <v>5</v>
      </c>
      <c r="U18" s="50">
        <f t="shared" si="3"/>
        <v>6</v>
      </c>
      <c r="V18" s="15">
        <f>SUM(K18,U18)</f>
        <v>6</v>
      </c>
    </row>
    <row r="19" spans="1:22" s="8" customFormat="1" x14ac:dyDescent="0.25">
      <c r="A19" s="28"/>
      <c r="B19" s="28" t="s">
        <v>21</v>
      </c>
      <c r="C19" s="28">
        <v>35</v>
      </c>
      <c r="D19" s="28">
        <v>30</v>
      </c>
      <c r="E19" s="28">
        <v>16</v>
      </c>
      <c r="F19" s="28">
        <v>6</v>
      </c>
      <c r="G19" s="28">
        <v>19</v>
      </c>
      <c r="H19" s="28">
        <v>26</v>
      </c>
      <c r="I19" s="28">
        <v>28</v>
      </c>
      <c r="J19" s="28">
        <v>46</v>
      </c>
      <c r="K19" s="49">
        <f t="shared" si="2"/>
        <v>206</v>
      </c>
      <c r="L19" s="28" t="s">
        <v>21</v>
      </c>
      <c r="M19" s="28">
        <v>12</v>
      </c>
      <c r="N19" s="28">
        <v>15</v>
      </c>
      <c r="O19" s="28">
        <v>14</v>
      </c>
      <c r="P19" s="28">
        <v>13</v>
      </c>
      <c r="Q19" s="28">
        <v>18</v>
      </c>
      <c r="R19" s="28">
        <v>16</v>
      </c>
      <c r="S19" s="28">
        <v>13</v>
      </c>
      <c r="T19" s="28">
        <v>7</v>
      </c>
      <c r="U19" s="50">
        <f t="shared" si="3"/>
        <v>108</v>
      </c>
      <c r="V19" s="15">
        <f>SUM(K19,U19)</f>
        <v>314</v>
      </c>
    </row>
    <row r="20" spans="1:22" s="8" customFormat="1" x14ac:dyDescent="0.25">
      <c r="A20" s="28"/>
      <c r="B20" s="28" t="s">
        <v>22</v>
      </c>
      <c r="C20" s="28"/>
      <c r="D20" s="28"/>
      <c r="E20" s="28"/>
      <c r="F20" s="28"/>
      <c r="G20" s="28"/>
      <c r="H20" s="28"/>
      <c r="I20" s="28"/>
      <c r="J20" s="28"/>
      <c r="K20" s="49">
        <f t="shared" si="2"/>
        <v>0</v>
      </c>
      <c r="L20" s="28"/>
      <c r="M20" s="28"/>
      <c r="N20" s="28"/>
      <c r="O20" s="28"/>
      <c r="P20" s="28"/>
      <c r="Q20" s="28"/>
      <c r="R20" s="28"/>
      <c r="S20" s="28"/>
      <c r="T20" s="28"/>
      <c r="U20" s="50">
        <f t="shared" si="3"/>
        <v>0</v>
      </c>
      <c r="V20" s="15">
        <f>SUM(K20,U20)</f>
        <v>0</v>
      </c>
    </row>
    <row r="21" spans="1:22" s="8" customFormat="1" x14ac:dyDescent="0.25">
      <c r="A21" s="5" t="s">
        <v>93</v>
      </c>
      <c r="B21" s="5"/>
      <c r="C21" s="5"/>
      <c r="D21" s="5"/>
      <c r="E21" s="5"/>
      <c r="F21" s="5"/>
      <c r="G21" s="5"/>
      <c r="H21" s="5"/>
      <c r="I21" s="5"/>
      <c r="J21" s="5"/>
      <c r="K21" s="18"/>
      <c r="L21" s="5"/>
      <c r="M21" s="5"/>
      <c r="N21" s="5"/>
      <c r="O21" s="5"/>
      <c r="P21" s="5"/>
      <c r="Q21" s="5"/>
      <c r="R21" s="5"/>
      <c r="S21" s="5"/>
      <c r="T21" s="5"/>
      <c r="U21" s="19"/>
      <c r="V21" s="9"/>
    </row>
    <row r="22" spans="1:22" s="8" customFormat="1" x14ac:dyDescent="0.25">
      <c r="A22" s="28"/>
      <c r="B22" s="28" t="s">
        <v>18</v>
      </c>
      <c r="C22" s="28"/>
      <c r="D22" s="28"/>
      <c r="E22" s="28"/>
      <c r="F22" s="28"/>
      <c r="G22" s="28"/>
      <c r="H22" s="28"/>
      <c r="I22" s="28"/>
      <c r="J22" s="28"/>
      <c r="K22" s="49">
        <f t="shared" si="2"/>
        <v>0</v>
      </c>
      <c r="L22" s="28" t="s">
        <v>18</v>
      </c>
      <c r="M22" s="28"/>
      <c r="N22" s="28"/>
      <c r="O22" s="28"/>
      <c r="P22" s="28"/>
      <c r="Q22" s="28"/>
      <c r="R22" s="28"/>
      <c r="S22" s="28"/>
      <c r="T22" s="28"/>
      <c r="U22" s="50">
        <f t="shared" si="3"/>
        <v>0</v>
      </c>
      <c r="V22" s="15">
        <f>SUM(K22,U22)</f>
        <v>0</v>
      </c>
    </row>
    <row r="23" spans="1:22" s="8" customFormat="1" x14ac:dyDescent="0.25">
      <c r="A23" s="28"/>
      <c r="B23" s="28" t="s">
        <v>19</v>
      </c>
      <c r="C23" s="28"/>
      <c r="D23" s="28"/>
      <c r="E23" s="28"/>
      <c r="F23" s="28"/>
      <c r="G23" s="28"/>
      <c r="H23" s="28"/>
      <c r="I23" s="28"/>
      <c r="J23" s="28"/>
      <c r="K23" s="49">
        <f t="shared" si="2"/>
        <v>0</v>
      </c>
      <c r="L23" s="28" t="s">
        <v>19</v>
      </c>
      <c r="M23" s="28"/>
      <c r="N23" s="28"/>
      <c r="O23" s="28"/>
      <c r="P23" s="28"/>
      <c r="Q23" s="28"/>
      <c r="R23" s="28"/>
      <c r="S23" s="28"/>
      <c r="T23" s="28"/>
      <c r="U23" s="50">
        <f t="shared" si="3"/>
        <v>0</v>
      </c>
      <c r="V23" s="15">
        <f>SUM(K23,U23)</f>
        <v>0</v>
      </c>
    </row>
    <row r="24" spans="1:22" s="8" customFormat="1" x14ac:dyDescent="0.25">
      <c r="A24" s="28"/>
      <c r="B24" s="28" t="s">
        <v>20</v>
      </c>
      <c r="C24" s="28"/>
      <c r="D24" s="28"/>
      <c r="E24" s="28"/>
      <c r="F24" s="28"/>
      <c r="G24" s="28"/>
      <c r="H24" s="28"/>
      <c r="I24" s="28"/>
      <c r="J24" s="28"/>
      <c r="K24" s="49">
        <f t="shared" si="2"/>
        <v>0</v>
      </c>
      <c r="L24" s="28" t="s">
        <v>20</v>
      </c>
      <c r="M24" s="28"/>
      <c r="N24" s="28"/>
      <c r="O24" s="28"/>
      <c r="P24" s="28"/>
      <c r="Q24" s="28"/>
      <c r="R24" s="28"/>
      <c r="S24" s="28"/>
      <c r="T24" s="28"/>
      <c r="U24" s="50">
        <f t="shared" si="3"/>
        <v>0</v>
      </c>
      <c r="V24" s="15">
        <f>SUM(K24,U24)</f>
        <v>0</v>
      </c>
    </row>
    <row r="25" spans="1:22" s="8" customFormat="1" x14ac:dyDescent="0.25">
      <c r="A25" s="28"/>
      <c r="B25" s="28" t="s">
        <v>21</v>
      </c>
      <c r="C25" s="28"/>
      <c r="D25" s="28"/>
      <c r="E25" s="28"/>
      <c r="F25" s="28"/>
      <c r="G25" s="28"/>
      <c r="H25" s="28"/>
      <c r="I25" s="28"/>
      <c r="J25" s="28"/>
      <c r="K25" s="49">
        <f t="shared" si="2"/>
        <v>0</v>
      </c>
      <c r="L25" s="28" t="s">
        <v>21</v>
      </c>
      <c r="M25" s="28"/>
      <c r="N25" s="28"/>
      <c r="O25" s="28"/>
      <c r="P25" s="28"/>
      <c r="Q25" s="28"/>
      <c r="R25" s="28"/>
      <c r="S25" s="28"/>
      <c r="T25" s="28"/>
      <c r="U25" s="50">
        <f t="shared" si="3"/>
        <v>0</v>
      </c>
      <c r="V25" s="15">
        <f>SUM(K25,U25)</f>
        <v>0</v>
      </c>
    </row>
    <row r="26" spans="1:22" s="8" customFormat="1" x14ac:dyDescent="0.25">
      <c r="A26" s="28"/>
      <c r="B26" s="28" t="s">
        <v>22</v>
      </c>
      <c r="C26" s="28"/>
      <c r="D26" s="28"/>
      <c r="E26" s="28"/>
      <c r="F26" s="28"/>
      <c r="G26" s="28"/>
      <c r="H26" s="28"/>
      <c r="I26" s="28"/>
      <c r="J26" s="28"/>
      <c r="K26" s="49">
        <f t="shared" si="2"/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50">
        <f t="shared" si="3"/>
        <v>0</v>
      </c>
      <c r="V26" s="15">
        <f>SUM(K26,U26)</f>
        <v>0</v>
      </c>
    </row>
    <row r="27" spans="1:22" s="8" customFormat="1" x14ac:dyDescent="0.25">
      <c r="A27" s="5" t="s">
        <v>94</v>
      </c>
      <c r="B27" s="5"/>
      <c r="C27" s="5"/>
      <c r="D27" s="5"/>
      <c r="E27" s="5"/>
      <c r="F27" s="5"/>
      <c r="G27" s="5"/>
      <c r="H27" s="5"/>
      <c r="I27" s="5"/>
      <c r="J27" s="5"/>
      <c r="K27" s="18"/>
      <c r="L27" s="5"/>
      <c r="M27" s="5"/>
      <c r="N27" s="5"/>
      <c r="O27" s="5"/>
      <c r="P27" s="5"/>
      <c r="Q27" s="5"/>
      <c r="R27" s="5"/>
      <c r="S27" s="5"/>
      <c r="T27" s="5"/>
      <c r="U27" s="19"/>
      <c r="V27" s="9"/>
    </row>
    <row r="28" spans="1:22" s="8" customFormat="1" x14ac:dyDescent="0.25">
      <c r="A28" s="28"/>
      <c r="B28" s="28" t="s">
        <v>18</v>
      </c>
      <c r="C28" s="28">
        <v>11</v>
      </c>
      <c r="D28" s="28">
        <v>10</v>
      </c>
      <c r="E28" s="28">
        <v>3</v>
      </c>
      <c r="F28" s="28">
        <v>1</v>
      </c>
      <c r="G28" s="28">
        <v>9</v>
      </c>
      <c r="H28" s="28">
        <v>12</v>
      </c>
      <c r="I28" s="28">
        <v>10</v>
      </c>
      <c r="J28" s="28">
        <v>16</v>
      </c>
      <c r="K28" s="49">
        <f t="shared" si="2"/>
        <v>72</v>
      </c>
      <c r="L28" s="28" t="s">
        <v>18</v>
      </c>
      <c r="M28" s="28"/>
      <c r="N28" s="28"/>
      <c r="O28" s="28"/>
      <c r="P28" s="28"/>
      <c r="Q28" s="28"/>
      <c r="R28" s="28"/>
      <c r="S28" s="28"/>
      <c r="T28" s="28"/>
      <c r="U28" s="50">
        <f t="shared" si="3"/>
        <v>0</v>
      </c>
      <c r="V28" s="15">
        <f>SUM(K28,U28)</f>
        <v>72</v>
      </c>
    </row>
    <row r="29" spans="1:22" s="8" customFormat="1" x14ac:dyDescent="0.25">
      <c r="A29" s="28"/>
      <c r="B29" s="28" t="s">
        <v>19</v>
      </c>
      <c r="C29" s="28">
        <v>2</v>
      </c>
      <c r="D29" s="28">
        <v>2</v>
      </c>
      <c r="E29" s="28">
        <v>2</v>
      </c>
      <c r="F29" s="28">
        <v>3</v>
      </c>
      <c r="G29" s="28">
        <v>3</v>
      </c>
      <c r="H29" s="28">
        <v>2</v>
      </c>
      <c r="I29" s="28">
        <v>1</v>
      </c>
      <c r="J29" s="28">
        <v>3</v>
      </c>
      <c r="K29" s="49">
        <f t="shared" si="2"/>
        <v>18</v>
      </c>
      <c r="L29" s="28" t="s">
        <v>19</v>
      </c>
      <c r="M29" s="28"/>
      <c r="N29" s="28"/>
      <c r="O29" s="28"/>
      <c r="P29" s="28"/>
      <c r="Q29" s="28"/>
      <c r="R29" s="28"/>
      <c r="S29" s="28"/>
      <c r="T29" s="28"/>
      <c r="U29" s="50">
        <f t="shared" si="3"/>
        <v>0</v>
      </c>
      <c r="V29" s="15">
        <f>SUM(K29,U29)</f>
        <v>18</v>
      </c>
    </row>
    <row r="30" spans="1:22" s="8" customFormat="1" x14ac:dyDescent="0.25">
      <c r="A30" s="28"/>
      <c r="B30" s="28" t="s">
        <v>20</v>
      </c>
      <c r="C30" s="28"/>
      <c r="D30" s="28"/>
      <c r="E30" s="28"/>
      <c r="F30" s="28"/>
      <c r="G30" s="28">
        <v>2</v>
      </c>
      <c r="H30" s="28"/>
      <c r="I30" s="28"/>
      <c r="J30" s="28"/>
      <c r="K30" s="49">
        <f t="shared" si="2"/>
        <v>2</v>
      </c>
      <c r="L30" s="28" t="s">
        <v>20</v>
      </c>
      <c r="M30" s="28"/>
      <c r="N30" s="28"/>
      <c r="O30" s="28"/>
      <c r="P30" s="28"/>
      <c r="Q30" s="28"/>
      <c r="R30" s="28"/>
      <c r="S30" s="28"/>
      <c r="T30" s="28"/>
      <c r="U30" s="50">
        <f t="shared" si="3"/>
        <v>0</v>
      </c>
      <c r="V30" s="15">
        <f>SUM(K30,U30)</f>
        <v>2</v>
      </c>
    </row>
    <row r="31" spans="1:22" s="8" customFormat="1" x14ac:dyDescent="0.25">
      <c r="A31" s="28"/>
      <c r="B31" s="28" t="s">
        <v>21</v>
      </c>
      <c r="C31" s="28">
        <v>44</v>
      </c>
      <c r="D31" s="28">
        <v>76</v>
      </c>
      <c r="E31" s="28">
        <v>19</v>
      </c>
      <c r="F31" s="28">
        <v>21</v>
      </c>
      <c r="G31" s="28">
        <v>35</v>
      </c>
      <c r="H31" s="28">
        <v>50</v>
      </c>
      <c r="I31" s="28">
        <v>50</v>
      </c>
      <c r="J31" s="28">
        <v>80</v>
      </c>
      <c r="K31" s="49">
        <f t="shared" si="2"/>
        <v>375</v>
      </c>
      <c r="L31" s="28" t="s">
        <v>21</v>
      </c>
      <c r="M31" s="28"/>
      <c r="N31" s="28"/>
      <c r="O31" s="28"/>
      <c r="P31" s="28"/>
      <c r="Q31" s="28"/>
      <c r="R31" s="28"/>
      <c r="S31" s="28"/>
      <c r="T31" s="28"/>
      <c r="U31" s="50">
        <f t="shared" si="3"/>
        <v>0</v>
      </c>
      <c r="V31" s="15">
        <f>SUM(K31,U31)</f>
        <v>375</v>
      </c>
    </row>
    <row r="32" spans="1:22" s="8" customFormat="1" x14ac:dyDescent="0.25">
      <c r="A32" s="28"/>
      <c r="B32" s="28" t="s">
        <v>22</v>
      </c>
      <c r="C32" s="28"/>
      <c r="D32" s="28"/>
      <c r="E32" s="28"/>
      <c r="F32" s="28"/>
      <c r="G32" s="28"/>
      <c r="H32" s="28">
        <v>1</v>
      </c>
      <c r="I32" s="28">
        <v>1</v>
      </c>
      <c r="J32" s="28"/>
      <c r="K32" s="49">
        <f t="shared" si="2"/>
        <v>2</v>
      </c>
      <c r="L32" s="28"/>
      <c r="M32" s="28"/>
      <c r="N32" s="28"/>
      <c r="O32" s="28"/>
      <c r="P32" s="28"/>
      <c r="Q32" s="28"/>
      <c r="R32" s="28"/>
      <c r="S32" s="28"/>
      <c r="T32" s="28"/>
      <c r="U32" s="50">
        <f t="shared" si="3"/>
        <v>0</v>
      </c>
      <c r="V32" s="15">
        <f>SUM(K32,U32)</f>
        <v>2</v>
      </c>
    </row>
    <row r="33" spans="1:22" s="8" customFormat="1" x14ac:dyDescent="0.25">
      <c r="A33" s="5" t="s">
        <v>110</v>
      </c>
      <c r="B33" s="5"/>
      <c r="C33" s="5"/>
      <c r="D33" s="5"/>
      <c r="E33" s="5"/>
      <c r="F33" s="5"/>
      <c r="G33" s="5"/>
      <c r="H33" s="5"/>
      <c r="I33" s="5"/>
      <c r="J33" s="5"/>
      <c r="K33" s="18"/>
      <c r="L33" s="5"/>
      <c r="M33" s="5"/>
      <c r="N33" s="5"/>
      <c r="O33" s="5"/>
      <c r="P33" s="5"/>
      <c r="Q33" s="5"/>
      <c r="R33" s="5"/>
      <c r="S33" s="5"/>
      <c r="T33" s="5"/>
      <c r="U33" s="19"/>
      <c r="V33" s="9"/>
    </row>
    <row r="34" spans="1:22" s="8" customFormat="1" x14ac:dyDescent="0.25">
      <c r="A34" s="28"/>
      <c r="B34" s="28" t="s">
        <v>18</v>
      </c>
      <c r="C34" s="28"/>
      <c r="D34" s="28"/>
      <c r="E34" s="28"/>
      <c r="F34" s="28"/>
      <c r="G34" s="28"/>
      <c r="H34" s="28"/>
      <c r="I34" s="28"/>
      <c r="J34" s="28"/>
      <c r="K34" s="49">
        <f t="shared" si="2"/>
        <v>0</v>
      </c>
      <c r="L34" s="28" t="s">
        <v>18</v>
      </c>
      <c r="M34" s="28">
        <v>3</v>
      </c>
      <c r="N34" s="28">
        <v>4</v>
      </c>
      <c r="O34" s="28"/>
      <c r="P34" s="28"/>
      <c r="Q34" s="28"/>
      <c r="R34" s="28">
        <v>7</v>
      </c>
      <c r="S34" s="28"/>
      <c r="T34" s="28">
        <v>2</v>
      </c>
      <c r="U34" s="50">
        <f t="shared" si="3"/>
        <v>16</v>
      </c>
      <c r="V34" s="15">
        <f>SUM(K34,U34)</f>
        <v>16</v>
      </c>
    </row>
    <row r="35" spans="1:22" s="8" customFormat="1" x14ac:dyDescent="0.25">
      <c r="A35" s="28"/>
      <c r="B35" s="28" t="s">
        <v>19</v>
      </c>
      <c r="C35" s="28"/>
      <c r="D35" s="28"/>
      <c r="E35" s="28"/>
      <c r="F35" s="28"/>
      <c r="G35" s="28"/>
      <c r="H35" s="28"/>
      <c r="I35" s="28"/>
      <c r="J35" s="28"/>
      <c r="K35" s="49">
        <f t="shared" si="2"/>
        <v>0</v>
      </c>
      <c r="L35" s="28" t="s">
        <v>19</v>
      </c>
      <c r="M35" s="28">
        <v>2</v>
      </c>
      <c r="N35" s="28">
        <v>4</v>
      </c>
      <c r="O35" s="28">
        <v>1</v>
      </c>
      <c r="P35" s="28">
        <v>5</v>
      </c>
      <c r="Q35" s="28">
        <v>4</v>
      </c>
      <c r="R35" s="28">
        <v>1</v>
      </c>
      <c r="S35" s="28">
        <v>1</v>
      </c>
      <c r="T35" s="28"/>
      <c r="U35" s="50">
        <f t="shared" si="3"/>
        <v>18</v>
      </c>
      <c r="V35" s="15">
        <f>SUM(K35,U35)</f>
        <v>18</v>
      </c>
    </row>
    <row r="36" spans="1:22" s="8" customFormat="1" x14ac:dyDescent="0.25">
      <c r="A36" s="28"/>
      <c r="B36" s="28" t="s">
        <v>20</v>
      </c>
      <c r="C36" s="28"/>
      <c r="D36" s="28"/>
      <c r="E36" s="28"/>
      <c r="F36" s="28"/>
      <c r="G36" s="28"/>
      <c r="H36" s="28"/>
      <c r="I36" s="28"/>
      <c r="J36" s="28"/>
      <c r="K36" s="49">
        <f t="shared" si="2"/>
        <v>0</v>
      </c>
      <c r="L36" s="28" t="s">
        <v>20</v>
      </c>
      <c r="M36" s="28"/>
      <c r="N36" s="28"/>
      <c r="O36" s="28"/>
      <c r="P36" s="28"/>
      <c r="Q36" s="28">
        <v>3</v>
      </c>
      <c r="R36" s="28">
        <v>1</v>
      </c>
      <c r="S36" s="28"/>
      <c r="T36" s="28"/>
      <c r="U36" s="50">
        <f t="shared" si="3"/>
        <v>4</v>
      </c>
      <c r="V36" s="15">
        <f>SUM(K36,U36)</f>
        <v>4</v>
      </c>
    </row>
    <row r="37" spans="1:22" s="8" customFormat="1" x14ac:dyDescent="0.25">
      <c r="A37" s="28"/>
      <c r="B37" s="28" t="s">
        <v>21</v>
      </c>
      <c r="C37" s="28"/>
      <c r="D37" s="28"/>
      <c r="E37" s="28"/>
      <c r="F37" s="28"/>
      <c r="G37" s="28"/>
      <c r="H37" s="28"/>
      <c r="I37" s="28"/>
      <c r="J37" s="28"/>
      <c r="K37" s="49">
        <f t="shared" si="2"/>
        <v>0</v>
      </c>
      <c r="L37" s="28" t="s">
        <v>21</v>
      </c>
      <c r="M37" s="28">
        <v>30</v>
      </c>
      <c r="N37" s="28">
        <v>17</v>
      </c>
      <c r="O37" s="28">
        <v>13</v>
      </c>
      <c r="P37" s="28">
        <v>14</v>
      </c>
      <c r="Q37" s="28">
        <v>33</v>
      </c>
      <c r="R37" s="28">
        <v>47</v>
      </c>
      <c r="S37" s="28">
        <v>11</v>
      </c>
      <c r="T37" s="28">
        <v>8</v>
      </c>
      <c r="U37" s="50">
        <f t="shared" si="3"/>
        <v>173</v>
      </c>
      <c r="V37" s="15">
        <f>SUM(K37,U37)</f>
        <v>173</v>
      </c>
    </row>
    <row r="38" spans="1:22" s="8" customFormat="1" x14ac:dyDescent="0.25">
      <c r="A38" s="28"/>
      <c r="B38" s="28" t="s">
        <v>22</v>
      </c>
      <c r="C38" s="28"/>
      <c r="D38" s="28"/>
      <c r="E38" s="28"/>
      <c r="F38" s="28"/>
      <c r="G38" s="28"/>
      <c r="H38" s="28"/>
      <c r="I38" s="28"/>
      <c r="J38" s="28"/>
      <c r="K38" s="49">
        <f t="shared" si="2"/>
        <v>0</v>
      </c>
      <c r="L38" s="28"/>
      <c r="M38" s="28">
        <v>2</v>
      </c>
      <c r="N38" s="28"/>
      <c r="O38" s="28"/>
      <c r="P38" s="28"/>
      <c r="Q38" s="28">
        <v>1</v>
      </c>
      <c r="R38" s="28"/>
      <c r="S38" s="28"/>
      <c r="T38" s="28"/>
      <c r="U38" s="50">
        <f t="shared" si="3"/>
        <v>3</v>
      </c>
      <c r="V38" s="15">
        <f>SUM(K38,U38)</f>
        <v>3</v>
      </c>
    </row>
    <row r="39" spans="1:22" s="8" customFormat="1" x14ac:dyDescent="0.25">
      <c r="A39" s="5" t="s">
        <v>111</v>
      </c>
      <c r="B39" s="5"/>
      <c r="C39" s="5"/>
      <c r="D39" s="5"/>
      <c r="E39" s="5"/>
      <c r="F39" s="5"/>
      <c r="G39" s="5"/>
      <c r="H39" s="5"/>
      <c r="I39" s="5"/>
      <c r="J39" s="5"/>
      <c r="K39" s="18"/>
      <c r="L39" s="5"/>
      <c r="M39" s="5"/>
      <c r="N39" s="5"/>
      <c r="O39" s="5"/>
      <c r="P39" s="5"/>
      <c r="Q39" s="5"/>
      <c r="R39" s="5"/>
      <c r="S39" s="5"/>
      <c r="T39" s="5"/>
      <c r="U39" s="19"/>
      <c r="V39" s="9"/>
    </row>
    <row r="40" spans="1:22" s="8" customFormat="1" x14ac:dyDescent="0.25">
      <c r="A40" s="28"/>
      <c r="B40" s="28" t="s">
        <v>18</v>
      </c>
      <c r="C40" s="28"/>
      <c r="D40" s="28"/>
      <c r="E40" s="28">
        <v>1</v>
      </c>
      <c r="F40" s="28"/>
      <c r="G40" s="28">
        <v>2</v>
      </c>
      <c r="H40" s="28">
        <v>2</v>
      </c>
      <c r="I40" s="28"/>
      <c r="J40" s="28"/>
      <c r="K40" s="49">
        <f t="shared" si="2"/>
        <v>5</v>
      </c>
      <c r="L40" s="28" t="s">
        <v>18</v>
      </c>
      <c r="M40" s="28"/>
      <c r="N40" s="28"/>
      <c r="O40" s="28"/>
      <c r="P40" s="28"/>
      <c r="Q40" s="28"/>
      <c r="R40" s="28"/>
      <c r="S40" s="28"/>
      <c r="T40" s="28"/>
      <c r="U40" s="50">
        <f t="shared" si="3"/>
        <v>0</v>
      </c>
      <c r="V40" s="15">
        <f>SUM(K40,U40)</f>
        <v>5</v>
      </c>
    </row>
    <row r="41" spans="1:22" s="8" customFormat="1" x14ac:dyDescent="0.25">
      <c r="A41" s="28"/>
      <c r="B41" s="28" t="s">
        <v>19</v>
      </c>
      <c r="C41" s="28">
        <v>3</v>
      </c>
      <c r="D41" s="28">
        <v>4</v>
      </c>
      <c r="E41" s="28">
        <v>2</v>
      </c>
      <c r="F41" s="28">
        <v>4</v>
      </c>
      <c r="G41" s="28">
        <v>1</v>
      </c>
      <c r="H41" s="28">
        <v>3</v>
      </c>
      <c r="I41" s="28">
        <v>3</v>
      </c>
      <c r="J41" s="28">
        <v>1</v>
      </c>
      <c r="K41" s="49">
        <f t="shared" si="2"/>
        <v>21</v>
      </c>
      <c r="L41" s="28" t="s">
        <v>19</v>
      </c>
      <c r="M41" s="28"/>
      <c r="N41" s="28"/>
      <c r="O41" s="28"/>
      <c r="P41" s="28"/>
      <c r="Q41" s="28"/>
      <c r="R41" s="28"/>
      <c r="S41" s="28"/>
      <c r="T41" s="28"/>
      <c r="U41" s="50">
        <f t="shared" si="3"/>
        <v>0</v>
      </c>
      <c r="V41" s="15">
        <f>SUM(K41,U41)</f>
        <v>21</v>
      </c>
    </row>
    <row r="42" spans="1:22" s="8" customFormat="1" x14ac:dyDescent="0.25">
      <c r="A42" s="28"/>
      <c r="B42" s="28" t="s">
        <v>20</v>
      </c>
      <c r="C42" s="28"/>
      <c r="D42" s="28">
        <v>1</v>
      </c>
      <c r="E42" s="28">
        <v>1</v>
      </c>
      <c r="F42" s="28"/>
      <c r="G42" s="28"/>
      <c r="H42" s="28">
        <v>2</v>
      </c>
      <c r="I42" s="28"/>
      <c r="J42" s="28"/>
      <c r="K42" s="49">
        <f t="shared" si="2"/>
        <v>4</v>
      </c>
      <c r="L42" s="28" t="s">
        <v>20</v>
      </c>
      <c r="M42" s="28"/>
      <c r="N42" s="28"/>
      <c r="O42" s="28"/>
      <c r="P42" s="28"/>
      <c r="Q42" s="28"/>
      <c r="R42" s="28"/>
      <c r="S42" s="28"/>
      <c r="T42" s="28"/>
      <c r="U42" s="50">
        <f t="shared" si="3"/>
        <v>0</v>
      </c>
      <c r="V42" s="15">
        <f>SUM(K42,U42)</f>
        <v>4</v>
      </c>
    </row>
    <row r="43" spans="1:22" s="8" customFormat="1" x14ac:dyDescent="0.25">
      <c r="A43" s="28"/>
      <c r="B43" s="28" t="s">
        <v>21</v>
      </c>
      <c r="C43" s="28">
        <v>12</v>
      </c>
      <c r="D43" s="28">
        <v>5</v>
      </c>
      <c r="E43" s="28">
        <v>1</v>
      </c>
      <c r="F43" s="28">
        <v>5</v>
      </c>
      <c r="G43" s="28">
        <v>2</v>
      </c>
      <c r="H43" s="28">
        <v>3</v>
      </c>
      <c r="I43" s="28">
        <v>9</v>
      </c>
      <c r="J43" s="28">
        <v>2</v>
      </c>
      <c r="K43" s="49">
        <f t="shared" si="2"/>
        <v>39</v>
      </c>
      <c r="L43" s="28" t="s">
        <v>21</v>
      </c>
      <c r="M43" s="28"/>
      <c r="N43" s="28"/>
      <c r="O43" s="28"/>
      <c r="P43" s="28"/>
      <c r="Q43" s="28"/>
      <c r="R43" s="28"/>
      <c r="S43" s="28"/>
      <c r="T43" s="28"/>
      <c r="U43" s="50">
        <f t="shared" si="3"/>
        <v>0</v>
      </c>
      <c r="V43" s="15">
        <f>SUM(K43,U43)</f>
        <v>39</v>
      </c>
    </row>
    <row r="44" spans="1:22" s="8" customFormat="1" x14ac:dyDescent="0.25">
      <c r="A44" s="28"/>
      <c r="B44" s="28" t="s">
        <v>22</v>
      </c>
      <c r="C44" s="28"/>
      <c r="D44" s="28"/>
      <c r="E44" s="28"/>
      <c r="F44" s="28"/>
      <c r="G44" s="28"/>
      <c r="H44" s="28"/>
      <c r="I44" s="28"/>
      <c r="J44" s="28"/>
      <c r="K44" s="49">
        <f t="shared" si="2"/>
        <v>0</v>
      </c>
      <c r="L44" s="28"/>
      <c r="M44" s="28"/>
      <c r="N44" s="28"/>
      <c r="O44" s="28"/>
      <c r="P44" s="28"/>
      <c r="Q44" s="28"/>
      <c r="R44" s="28"/>
      <c r="S44" s="28"/>
      <c r="T44" s="28"/>
      <c r="U44" s="50">
        <f t="shared" si="3"/>
        <v>0</v>
      </c>
      <c r="V44" s="15">
        <f>SUM(K44,U44)</f>
        <v>0</v>
      </c>
    </row>
    <row r="45" spans="1:22" s="8" customFormat="1" x14ac:dyDescent="0.25">
      <c r="A45" s="5" t="s">
        <v>112</v>
      </c>
      <c r="B45" s="5"/>
      <c r="C45" s="5"/>
      <c r="D45" s="5"/>
      <c r="E45" s="5"/>
      <c r="F45" s="5"/>
      <c r="G45" s="5"/>
      <c r="H45" s="5"/>
      <c r="I45" s="5"/>
      <c r="J45" s="5"/>
      <c r="K45" s="18"/>
      <c r="L45" s="5"/>
      <c r="M45" s="5"/>
      <c r="N45" s="5"/>
      <c r="O45" s="5"/>
      <c r="P45" s="5"/>
      <c r="Q45" s="5"/>
      <c r="R45" s="5"/>
      <c r="S45" s="5"/>
      <c r="T45" s="5"/>
      <c r="U45" s="19"/>
      <c r="V45" s="9"/>
    </row>
    <row r="46" spans="1:22" s="8" customFormat="1" x14ac:dyDescent="0.25">
      <c r="A46" s="28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49">
        <f t="shared" si="2"/>
        <v>0</v>
      </c>
      <c r="L46" s="28" t="s">
        <v>18</v>
      </c>
      <c r="M46" s="28">
        <v>4</v>
      </c>
      <c r="N46" s="28">
        <v>1</v>
      </c>
      <c r="O46" s="28">
        <v>5</v>
      </c>
      <c r="P46" s="28">
        <v>3</v>
      </c>
      <c r="Q46" s="28">
        <v>4</v>
      </c>
      <c r="R46" s="28">
        <v>11</v>
      </c>
      <c r="S46" s="28">
        <v>5</v>
      </c>
      <c r="T46" s="28">
        <v>3</v>
      </c>
      <c r="U46" s="50">
        <f t="shared" si="3"/>
        <v>36</v>
      </c>
      <c r="V46" s="15">
        <f>SUM(K46,U46)</f>
        <v>36</v>
      </c>
    </row>
    <row r="47" spans="1:22" s="8" customFormat="1" x14ac:dyDescent="0.25">
      <c r="A47" s="28"/>
      <c r="B47" s="28" t="s">
        <v>19</v>
      </c>
      <c r="C47" s="28"/>
      <c r="D47" s="28"/>
      <c r="E47" s="28"/>
      <c r="F47" s="28"/>
      <c r="G47" s="28"/>
      <c r="H47" s="28"/>
      <c r="I47" s="28"/>
      <c r="J47" s="28"/>
      <c r="K47" s="49">
        <f t="shared" si="2"/>
        <v>0</v>
      </c>
      <c r="L47" s="28" t="s">
        <v>19</v>
      </c>
      <c r="M47" s="28">
        <v>3</v>
      </c>
      <c r="N47" s="28">
        <v>1</v>
      </c>
      <c r="O47" s="28">
        <v>3</v>
      </c>
      <c r="P47" s="28">
        <v>4</v>
      </c>
      <c r="Q47" s="28">
        <v>2</v>
      </c>
      <c r="R47" s="28">
        <v>4</v>
      </c>
      <c r="S47" s="28"/>
      <c r="T47" s="28">
        <v>3</v>
      </c>
      <c r="U47" s="50">
        <f t="shared" si="3"/>
        <v>20</v>
      </c>
      <c r="V47" s="15">
        <f>SUM(K47,U47)</f>
        <v>20</v>
      </c>
    </row>
    <row r="48" spans="1:22" s="8" customFormat="1" x14ac:dyDescent="0.25">
      <c r="A48" s="28"/>
      <c r="B48" s="28" t="s">
        <v>20</v>
      </c>
      <c r="C48" s="28"/>
      <c r="D48" s="28"/>
      <c r="E48" s="28"/>
      <c r="F48" s="28"/>
      <c r="G48" s="28"/>
      <c r="H48" s="28"/>
      <c r="I48" s="28"/>
      <c r="J48" s="28"/>
      <c r="K48" s="49">
        <f t="shared" si="2"/>
        <v>0</v>
      </c>
      <c r="L48" s="28" t="s">
        <v>20</v>
      </c>
      <c r="M48" s="28">
        <v>2</v>
      </c>
      <c r="N48" s="28">
        <v>1</v>
      </c>
      <c r="O48" s="28">
        <v>1</v>
      </c>
      <c r="P48" s="28">
        <v>1</v>
      </c>
      <c r="Q48" s="28">
        <v>2</v>
      </c>
      <c r="R48" s="28">
        <v>2</v>
      </c>
      <c r="S48" s="28">
        <v>2</v>
      </c>
      <c r="T48" s="28">
        <v>3</v>
      </c>
      <c r="U48" s="50">
        <f t="shared" si="3"/>
        <v>14</v>
      </c>
      <c r="V48" s="15">
        <f>SUM(K48,U48)</f>
        <v>14</v>
      </c>
    </row>
    <row r="49" spans="1:22" s="8" customFormat="1" x14ac:dyDescent="0.25">
      <c r="A49" s="28"/>
      <c r="B49" s="28" t="s">
        <v>21</v>
      </c>
      <c r="C49" s="28"/>
      <c r="D49" s="28"/>
      <c r="E49" s="28"/>
      <c r="F49" s="28"/>
      <c r="G49" s="28"/>
      <c r="H49" s="28"/>
      <c r="I49" s="28"/>
      <c r="J49" s="28"/>
      <c r="K49" s="49">
        <f t="shared" si="2"/>
        <v>0</v>
      </c>
      <c r="L49" s="28" t="s">
        <v>21</v>
      </c>
      <c r="M49" s="28">
        <v>1</v>
      </c>
      <c r="N49" s="28">
        <v>1</v>
      </c>
      <c r="O49" s="28">
        <v>2</v>
      </c>
      <c r="P49" s="28">
        <v>4</v>
      </c>
      <c r="Q49" s="28">
        <v>3</v>
      </c>
      <c r="R49" s="28">
        <v>5</v>
      </c>
      <c r="S49" s="28"/>
      <c r="T49" s="28">
        <v>3</v>
      </c>
      <c r="U49" s="50">
        <f t="shared" si="3"/>
        <v>19</v>
      </c>
      <c r="V49" s="15">
        <f>SUM(K49,U49)</f>
        <v>19</v>
      </c>
    </row>
    <row r="50" spans="1:22" s="8" customFormat="1" x14ac:dyDescent="0.25">
      <c r="A50" s="28"/>
      <c r="B50" s="28" t="s">
        <v>22</v>
      </c>
      <c r="C50" s="28"/>
      <c r="D50" s="28"/>
      <c r="E50" s="28"/>
      <c r="F50" s="28"/>
      <c r="G50" s="28"/>
      <c r="H50" s="28"/>
      <c r="I50" s="28"/>
      <c r="J50" s="28"/>
      <c r="K50" s="49">
        <f t="shared" si="2"/>
        <v>0</v>
      </c>
      <c r="L50" s="28"/>
      <c r="M50" s="28">
        <v>1</v>
      </c>
      <c r="N50" s="28"/>
      <c r="O50" s="28"/>
      <c r="P50" s="28"/>
      <c r="Q50" s="28"/>
      <c r="R50" s="28"/>
      <c r="S50" s="28"/>
      <c r="T50" s="28"/>
      <c r="U50" s="50">
        <f t="shared" si="3"/>
        <v>1</v>
      </c>
      <c r="V50" s="15">
        <f>SUM(K50,U50)</f>
        <v>1</v>
      </c>
    </row>
    <row r="51" spans="1:22" s="8" customFormat="1" x14ac:dyDescent="0.25">
      <c r="A51" s="5" t="s">
        <v>35</v>
      </c>
      <c r="B51" s="5"/>
      <c r="C51" s="5"/>
      <c r="D51" s="5"/>
      <c r="E51" s="5"/>
      <c r="F51" s="5"/>
      <c r="G51" s="5"/>
      <c r="H51" s="5"/>
      <c r="I51" s="5"/>
      <c r="J51" s="5"/>
      <c r="K51" s="18"/>
      <c r="L51" s="5"/>
      <c r="M51" s="5"/>
      <c r="N51" s="5"/>
      <c r="O51" s="5"/>
      <c r="P51" s="5"/>
      <c r="Q51" s="5"/>
      <c r="R51" s="5"/>
      <c r="S51" s="5"/>
      <c r="T51" s="5"/>
      <c r="U51" s="19"/>
      <c r="V51" s="9"/>
    </row>
    <row r="52" spans="1:22" s="8" customFormat="1" x14ac:dyDescent="0.25">
      <c r="A52" s="28"/>
      <c r="B52" s="28" t="s">
        <v>18</v>
      </c>
      <c r="C52" s="28"/>
      <c r="D52" s="28"/>
      <c r="E52" s="28"/>
      <c r="F52" s="28"/>
      <c r="G52" s="28"/>
      <c r="H52" s="28"/>
      <c r="I52" s="28"/>
      <c r="J52" s="28"/>
      <c r="K52" s="49">
        <f t="shared" si="2"/>
        <v>0</v>
      </c>
      <c r="L52" s="28" t="s">
        <v>18</v>
      </c>
      <c r="M52" s="28"/>
      <c r="N52" s="28"/>
      <c r="O52" s="28"/>
      <c r="P52" s="28"/>
      <c r="Q52" s="28"/>
      <c r="R52" s="28"/>
      <c r="S52" s="28"/>
      <c r="T52" s="28"/>
      <c r="U52" s="50">
        <f t="shared" si="3"/>
        <v>0</v>
      </c>
      <c r="V52" s="15">
        <f>SUM(K52,U52)</f>
        <v>0</v>
      </c>
    </row>
    <row r="53" spans="1:22" s="8" customFormat="1" x14ac:dyDescent="0.25">
      <c r="A53" s="28"/>
      <c r="B53" s="28" t="s">
        <v>19</v>
      </c>
      <c r="C53" s="28"/>
      <c r="D53" s="28"/>
      <c r="E53" s="28"/>
      <c r="F53" s="28"/>
      <c r="G53" s="28"/>
      <c r="H53" s="28"/>
      <c r="I53" s="28"/>
      <c r="J53" s="28"/>
      <c r="K53" s="49">
        <f t="shared" si="2"/>
        <v>0</v>
      </c>
      <c r="L53" s="28" t="s">
        <v>19</v>
      </c>
      <c r="M53" s="28"/>
      <c r="N53" s="28"/>
      <c r="O53" s="28"/>
      <c r="P53" s="28"/>
      <c r="Q53" s="28"/>
      <c r="R53" s="28"/>
      <c r="S53" s="28"/>
      <c r="T53" s="28"/>
      <c r="U53" s="50">
        <f t="shared" si="3"/>
        <v>0</v>
      </c>
      <c r="V53" s="15">
        <f>SUM(K53,U53)</f>
        <v>0</v>
      </c>
    </row>
    <row r="54" spans="1:22" s="8" customFormat="1" x14ac:dyDescent="0.25">
      <c r="A54" s="28"/>
      <c r="B54" s="28" t="s">
        <v>20</v>
      </c>
      <c r="C54" s="28"/>
      <c r="D54" s="28"/>
      <c r="E54" s="28"/>
      <c r="F54" s="28"/>
      <c r="G54" s="28"/>
      <c r="H54" s="28"/>
      <c r="I54" s="28"/>
      <c r="J54" s="28"/>
      <c r="K54" s="49">
        <f t="shared" si="2"/>
        <v>0</v>
      </c>
      <c r="L54" s="28" t="s">
        <v>20</v>
      </c>
      <c r="M54" s="28"/>
      <c r="N54" s="28"/>
      <c r="O54" s="28"/>
      <c r="P54" s="28"/>
      <c r="Q54" s="28"/>
      <c r="R54" s="28"/>
      <c r="S54" s="28"/>
      <c r="T54" s="28"/>
      <c r="U54" s="50">
        <f t="shared" si="3"/>
        <v>0</v>
      </c>
      <c r="V54" s="15">
        <f>SUM(K54,U54)</f>
        <v>0</v>
      </c>
    </row>
    <row r="55" spans="1:22" s="8" customFormat="1" x14ac:dyDescent="0.25">
      <c r="A55" s="28"/>
      <c r="B55" s="28" t="s">
        <v>21</v>
      </c>
      <c r="C55" s="28"/>
      <c r="D55" s="28"/>
      <c r="E55" s="28"/>
      <c r="F55" s="28"/>
      <c r="G55" s="28"/>
      <c r="H55" s="28"/>
      <c r="I55" s="28"/>
      <c r="J55" s="28"/>
      <c r="K55" s="49">
        <f t="shared" si="2"/>
        <v>0</v>
      </c>
      <c r="L55" s="28" t="s">
        <v>21</v>
      </c>
      <c r="M55" s="28"/>
      <c r="N55" s="28"/>
      <c r="O55" s="28"/>
      <c r="P55" s="28"/>
      <c r="Q55" s="28"/>
      <c r="R55" s="28"/>
      <c r="S55" s="28"/>
      <c r="T55" s="28"/>
      <c r="U55" s="50">
        <f t="shared" si="3"/>
        <v>0</v>
      </c>
      <c r="V55" s="15">
        <f>SUM(K55,U55)</f>
        <v>0</v>
      </c>
    </row>
    <row r="56" spans="1:22" s="8" customFormat="1" x14ac:dyDescent="0.25">
      <c r="A56" s="28"/>
      <c r="B56" s="28" t="s">
        <v>22</v>
      </c>
      <c r="C56" s="28"/>
      <c r="D56" s="28"/>
      <c r="E56" s="28"/>
      <c r="F56" s="28"/>
      <c r="G56" s="28"/>
      <c r="H56" s="28"/>
      <c r="I56" s="28"/>
      <c r="J56" s="28"/>
      <c r="K56" s="49">
        <f t="shared" si="2"/>
        <v>0</v>
      </c>
      <c r="L56" s="28"/>
      <c r="M56" s="28"/>
      <c r="N56" s="28"/>
      <c r="O56" s="28"/>
      <c r="P56" s="28"/>
      <c r="Q56" s="28"/>
      <c r="R56" s="28"/>
      <c r="S56" s="28"/>
      <c r="T56" s="28"/>
      <c r="U56" s="50">
        <f t="shared" si="3"/>
        <v>0</v>
      </c>
      <c r="V56" s="15">
        <f>SUM(K56,U56)</f>
        <v>0</v>
      </c>
    </row>
    <row r="57" spans="1:22" s="8" customFormat="1" x14ac:dyDescent="0.25">
      <c r="A57" s="5" t="s">
        <v>36</v>
      </c>
      <c r="B57" s="5"/>
      <c r="C57" s="5"/>
      <c r="D57" s="5"/>
      <c r="E57" s="5"/>
      <c r="F57" s="5"/>
      <c r="G57" s="5"/>
      <c r="H57" s="5"/>
      <c r="I57" s="5"/>
      <c r="J57" s="5"/>
      <c r="K57" s="18"/>
      <c r="L57" s="5"/>
      <c r="M57" s="5"/>
      <c r="N57" s="5"/>
      <c r="O57" s="5"/>
      <c r="P57" s="5"/>
      <c r="Q57" s="5"/>
      <c r="R57" s="5"/>
      <c r="S57" s="5"/>
      <c r="T57" s="5"/>
      <c r="U57" s="19"/>
      <c r="V57" s="9"/>
    </row>
    <row r="58" spans="1:22" s="8" customFormat="1" x14ac:dyDescent="0.25">
      <c r="A58" s="28"/>
      <c r="B58" s="28" t="s">
        <v>18</v>
      </c>
      <c r="C58" s="28"/>
      <c r="D58" s="28"/>
      <c r="E58" s="28"/>
      <c r="F58" s="28"/>
      <c r="G58" s="28"/>
      <c r="H58" s="28"/>
      <c r="I58" s="28"/>
      <c r="J58" s="28"/>
      <c r="K58" s="49">
        <f t="shared" si="2"/>
        <v>0</v>
      </c>
      <c r="L58" s="28" t="s">
        <v>18</v>
      </c>
      <c r="M58" s="28"/>
      <c r="N58" s="28"/>
      <c r="O58" s="28"/>
      <c r="P58" s="28"/>
      <c r="Q58" s="28"/>
      <c r="R58" s="28"/>
      <c r="S58" s="28"/>
      <c r="T58" s="28"/>
      <c r="U58" s="50">
        <f t="shared" si="3"/>
        <v>0</v>
      </c>
      <c r="V58" s="15">
        <f>SUM(K58,U58)</f>
        <v>0</v>
      </c>
    </row>
    <row r="59" spans="1:22" s="8" customFormat="1" x14ac:dyDescent="0.25">
      <c r="A59" s="28"/>
      <c r="B59" s="28" t="s">
        <v>19</v>
      </c>
      <c r="C59" s="28"/>
      <c r="D59" s="28"/>
      <c r="E59" s="28"/>
      <c r="F59" s="28"/>
      <c r="G59" s="28"/>
      <c r="H59" s="28"/>
      <c r="I59" s="28"/>
      <c r="J59" s="28"/>
      <c r="K59" s="49">
        <f t="shared" si="2"/>
        <v>0</v>
      </c>
      <c r="L59" s="28" t="s">
        <v>19</v>
      </c>
      <c r="M59" s="28"/>
      <c r="N59" s="28"/>
      <c r="O59" s="28">
        <v>2</v>
      </c>
      <c r="P59" s="28">
        <v>1</v>
      </c>
      <c r="Q59" s="28">
        <v>1</v>
      </c>
      <c r="R59" s="28"/>
      <c r="S59" s="28">
        <v>1</v>
      </c>
      <c r="T59" s="28"/>
      <c r="U59" s="50">
        <f t="shared" si="3"/>
        <v>5</v>
      </c>
      <c r="V59" s="15">
        <f>SUM(K59,U59)</f>
        <v>5</v>
      </c>
    </row>
    <row r="60" spans="1:22" s="8" customFormat="1" x14ac:dyDescent="0.25">
      <c r="A60" s="28"/>
      <c r="B60" s="28" t="s">
        <v>20</v>
      </c>
      <c r="C60" s="28"/>
      <c r="D60" s="28"/>
      <c r="E60" s="28"/>
      <c r="F60" s="28"/>
      <c r="G60" s="28"/>
      <c r="H60" s="28"/>
      <c r="I60" s="28"/>
      <c r="J60" s="28"/>
      <c r="K60" s="49">
        <f t="shared" si="2"/>
        <v>0</v>
      </c>
      <c r="L60" s="28" t="s">
        <v>20</v>
      </c>
      <c r="M60" s="28"/>
      <c r="N60" s="28"/>
      <c r="O60" s="28"/>
      <c r="P60" s="28"/>
      <c r="Q60" s="28"/>
      <c r="R60" s="28"/>
      <c r="S60" s="28"/>
      <c r="T60" s="28"/>
      <c r="U60" s="50">
        <f t="shared" si="3"/>
        <v>0</v>
      </c>
      <c r="V60" s="15">
        <f>SUM(K60,U60)</f>
        <v>0</v>
      </c>
    </row>
    <row r="61" spans="1:22" s="8" customFormat="1" x14ac:dyDescent="0.25">
      <c r="A61" s="28"/>
      <c r="B61" s="28" t="s">
        <v>21</v>
      </c>
      <c r="C61" s="28"/>
      <c r="D61" s="28"/>
      <c r="E61" s="28"/>
      <c r="F61" s="28"/>
      <c r="G61" s="28"/>
      <c r="H61" s="28"/>
      <c r="I61" s="28"/>
      <c r="J61" s="28"/>
      <c r="K61" s="49">
        <f t="shared" si="2"/>
        <v>0</v>
      </c>
      <c r="L61" s="28" t="s">
        <v>21</v>
      </c>
      <c r="M61" s="28"/>
      <c r="N61" s="28"/>
      <c r="O61" s="28"/>
      <c r="P61" s="28"/>
      <c r="Q61" s="28"/>
      <c r="R61" s="28"/>
      <c r="S61" s="28"/>
      <c r="T61" s="28"/>
      <c r="U61" s="50">
        <f t="shared" si="3"/>
        <v>0</v>
      </c>
      <c r="V61" s="15">
        <f>SUM(K61,U61)</f>
        <v>0</v>
      </c>
    </row>
    <row r="62" spans="1:22" s="8" customFormat="1" x14ac:dyDescent="0.25">
      <c r="A62" s="28"/>
      <c r="B62" s="28" t="s">
        <v>22</v>
      </c>
      <c r="C62" s="28"/>
      <c r="D62" s="28"/>
      <c r="E62" s="28"/>
      <c r="F62" s="28"/>
      <c r="G62" s="28"/>
      <c r="H62" s="28"/>
      <c r="I62" s="28"/>
      <c r="J62" s="28"/>
      <c r="K62" s="49">
        <f t="shared" si="2"/>
        <v>0</v>
      </c>
      <c r="L62" s="28"/>
      <c r="M62" s="28"/>
      <c r="N62" s="28"/>
      <c r="O62" s="28"/>
      <c r="P62" s="28"/>
      <c r="Q62" s="28"/>
      <c r="R62" s="28"/>
      <c r="S62" s="28"/>
      <c r="T62" s="28"/>
      <c r="U62" s="50">
        <f t="shared" si="3"/>
        <v>0</v>
      </c>
      <c r="V62" s="15">
        <f>SUM(K62,U62)</f>
        <v>0</v>
      </c>
    </row>
    <row r="63" spans="1:22" s="8" customFormat="1" x14ac:dyDescent="0.25">
      <c r="A63" s="5" t="s">
        <v>34</v>
      </c>
      <c r="B63" s="5"/>
      <c r="C63" s="5"/>
      <c r="D63" s="5"/>
      <c r="E63" s="5"/>
      <c r="F63" s="5"/>
      <c r="G63" s="5"/>
      <c r="H63" s="5"/>
      <c r="I63" s="5"/>
      <c r="J63" s="5"/>
      <c r="K63" s="18"/>
      <c r="L63" s="5"/>
      <c r="M63" s="5"/>
      <c r="N63" s="5"/>
      <c r="O63" s="5"/>
      <c r="P63" s="5"/>
      <c r="Q63" s="5"/>
      <c r="R63" s="5"/>
      <c r="S63" s="5"/>
      <c r="T63" s="5"/>
      <c r="U63" s="19"/>
      <c r="V63" s="9"/>
    </row>
    <row r="64" spans="1:22" s="8" customFormat="1" x14ac:dyDescent="0.25">
      <c r="A64" s="28"/>
      <c r="B64" s="28" t="s">
        <v>18</v>
      </c>
      <c r="C64" s="28">
        <v>1</v>
      </c>
      <c r="D64" s="28">
        <v>4</v>
      </c>
      <c r="E64" s="28">
        <v>1</v>
      </c>
      <c r="F64" s="28"/>
      <c r="G64" s="28">
        <v>2</v>
      </c>
      <c r="H64" s="28"/>
      <c r="I64" s="28">
        <v>1</v>
      </c>
      <c r="J64" s="28">
        <v>3</v>
      </c>
      <c r="K64" s="49">
        <f t="shared" si="2"/>
        <v>12</v>
      </c>
      <c r="L64" s="28" t="s">
        <v>18</v>
      </c>
      <c r="M64" s="28">
        <v>2</v>
      </c>
      <c r="N64" s="28">
        <v>3</v>
      </c>
      <c r="O64" s="28">
        <v>4</v>
      </c>
      <c r="P64" s="28"/>
      <c r="Q64" s="28">
        <v>3</v>
      </c>
      <c r="R64" s="28">
        <v>5</v>
      </c>
      <c r="S64" s="28">
        <v>2</v>
      </c>
      <c r="T64" s="28">
        <v>3</v>
      </c>
      <c r="U64" s="50">
        <f t="shared" si="3"/>
        <v>22</v>
      </c>
      <c r="V64" s="15">
        <f>SUM(K64,U64)</f>
        <v>34</v>
      </c>
    </row>
    <row r="65" spans="1:22" s="8" customFormat="1" x14ac:dyDescent="0.25">
      <c r="A65" s="28"/>
      <c r="B65" s="28" t="s">
        <v>19</v>
      </c>
      <c r="C65" s="28"/>
      <c r="D65" s="28"/>
      <c r="E65" s="28"/>
      <c r="F65" s="28"/>
      <c r="G65" s="28"/>
      <c r="H65" s="28"/>
      <c r="I65" s="28"/>
      <c r="J65" s="28"/>
      <c r="K65" s="49">
        <f t="shared" si="2"/>
        <v>0</v>
      </c>
      <c r="L65" s="28" t="s">
        <v>19</v>
      </c>
      <c r="M65" s="28"/>
      <c r="N65" s="28">
        <v>1</v>
      </c>
      <c r="O65" s="28"/>
      <c r="P65" s="28">
        <v>1</v>
      </c>
      <c r="Q65" s="28"/>
      <c r="R65" s="28">
        <v>1</v>
      </c>
      <c r="S65" s="28"/>
      <c r="T65" s="28">
        <v>1</v>
      </c>
      <c r="U65" s="50">
        <f t="shared" si="3"/>
        <v>4</v>
      </c>
      <c r="V65" s="15">
        <f>SUM(K65,U65)</f>
        <v>4</v>
      </c>
    </row>
    <row r="66" spans="1:22" s="8" customFormat="1" x14ac:dyDescent="0.25">
      <c r="A66" s="28"/>
      <c r="B66" s="28" t="s">
        <v>20</v>
      </c>
      <c r="C66" s="28"/>
      <c r="D66" s="28"/>
      <c r="E66" s="28"/>
      <c r="F66" s="28"/>
      <c r="G66" s="28"/>
      <c r="H66" s="28"/>
      <c r="I66" s="28"/>
      <c r="J66" s="28"/>
      <c r="K66" s="49">
        <f t="shared" si="2"/>
        <v>0</v>
      </c>
      <c r="L66" s="28" t="s">
        <v>20</v>
      </c>
      <c r="M66" s="28"/>
      <c r="N66" s="28">
        <v>1</v>
      </c>
      <c r="O66" s="28"/>
      <c r="P66" s="28">
        <v>1</v>
      </c>
      <c r="Q66" s="28">
        <v>2</v>
      </c>
      <c r="R66" s="28">
        <v>2</v>
      </c>
      <c r="S66" s="28"/>
      <c r="T66" s="28">
        <v>1</v>
      </c>
      <c r="U66" s="50">
        <f t="shared" si="3"/>
        <v>7</v>
      </c>
      <c r="V66" s="15">
        <f>SUM(K66,U66)</f>
        <v>7</v>
      </c>
    </row>
    <row r="67" spans="1:22" s="8" customFormat="1" x14ac:dyDescent="0.25">
      <c r="A67" s="28"/>
      <c r="B67" s="28" t="s">
        <v>21</v>
      </c>
      <c r="C67" s="28">
        <v>2</v>
      </c>
      <c r="D67" s="28">
        <v>2</v>
      </c>
      <c r="E67" s="28">
        <v>8</v>
      </c>
      <c r="F67" s="28"/>
      <c r="G67" s="28">
        <v>3</v>
      </c>
      <c r="H67" s="28">
        <v>2</v>
      </c>
      <c r="I67" s="28">
        <v>4</v>
      </c>
      <c r="J67" s="28">
        <v>1</v>
      </c>
      <c r="K67" s="49">
        <f t="shared" si="2"/>
        <v>22</v>
      </c>
      <c r="L67" s="28" t="s">
        <v>21</v>
      </c>
      <c r="M67" s="28">
        <v>1</v>
      </c>
      <c r="N67" s="28">
        <v>3</v>
      </c>
      <c r="O67" s="28">
        <v>2</v>
      </c>
      <c r="P67" s="28">
        <v>3</v>
      </c>
      <c r="Q67" s="28">
        <v>3</v>
      </c>
      <c r="R67" s="28">
        <v>6</v>
      </c>
      <c r="S67" s="28">
        <v>2</v>
      </c>
      <c r="T67" s="28">
        <v>2</v>
      </c>
      <c r="U67" s="50">
        <f t="shared" si="3"/>
        <v>22</v>
      </c>
      <c r="V67" s="15">
        <f>SUM(K67,U67)</f>
        <v>44</v>
      </c>
    </row>
    <row r="68" spans="1:22" s="8" customFormat="1" x14ac:dyDescent="0.25">
      <c r="A68" s="28"/>
      <c r="B68" s="28" t="s">
        <v>22</v>
      </c>
      <c r="C68" s="28"/>
      <c r="D68" s="28">
        <v>1</v>
      </c>
      <c r="E68" s="28"/>
      <c r="F68" s="28"/>
      <c r="G68" s="28"/>
      <c r="H68" s="28"/>
      <c r="I68" s="28"/>
      <c r="J68" s="28">
        <v>1</v>
      </c>
      <c r="K68" s="49">
        <f t="shared" si="2"/>
        <v>2</v>
      </c>
      <c r="L68" s="28"/>
      <c r="M68" s="28"/>
      <c r="N68" s="28"/>
      <c r="O68" s="28"/>
      <c r="P68" s="28"/>
      <c r="Q68" s="28"/>
      <c r="R68" s="28"/>
      <c r="S68" s="28"/>
      <c r="T68" s="28"/>
      <c r="U68" s="50">
        <f t="shared" si="3"/>
        <v>0</v>
      </c>
      <c r="V68" s="15">
        <f>SUM(K68,U68)</f>
        <v>2</v>
      </c>
    </row>
    <row r="69" spans="1:22" s="8" customFormat="1" x14ac:dyDescent="0.25">
      <c r="A69" s="5" t="s">
        <v>113</v>
      </c>
      <c r="B69" s="5"/>
      <c r="C69" s="5"/>
      <c r="D69" s="5"/>
      <c r="E69" s="5"/>
      <c r="F69" s="5"/>
      <c r="G69" s="5"/>
      <c r="H69" s="5"/>
      <c r="I69" s="5"/>
      <c r="J69" s="5"/>
      <c r="K69" s="18"/>
      <c r="L69" s="5"/>
      <c r="M69" s="5"/>
      <c r="N69" s="5"/>
      <c r="O69" s="5"/>
      <c r="P69" s="5"/>
      <c r="Q69" s="5"/>
      <c r="R69" s="5"/>
      <c r="S69" s="5"/>
      <c r="T69" s="5"/>
      <c r="U69" s="19"/>
      <c r="V69" s="9"/>
    </row>
    <row r="70" spans="1:22" s="8" customFormat="1" x14ac:dyDescent="0.25">
      <c r="A70" s="28"/>
      <c r="B70" s="28" t="s">
        <v>18</v>
      </c>
      <c r="C70" s="28"/>
      <c r="D70" s="28">
        <v>1</v>
      </c>
      <c r="E70" s="28"/>
      <c r="F70" s="28"/>
      <c r="G70" s="28"/>
      <c r="H70" s="28">
        <v>1</v>
      </c>
      <c r="I70" s="28"/>
      <c r="J70" s="28"/>
      <c r="K70" s="49">
        <f t="shared" si="2"/>
        <v>2</v>
      </c>
      <c r="L70" s="28" t="s">
        <v>18</v>
      </c>
      <c r="M70" s="28"/>
      <c r="N70" s="28"/>
      <c r="O70" s="28"/>
      <c r="P70" s="28"/>
      <c r="Q70" s="28"/>
      <c r="R70" s="28"/>
      <c r="S70" s="28"/>
      <c r="T70" s="28"/>
      <c r="U70" s="50">
        <f t="shared" si="3"/>
        <v>0</v>
      </c>
      <c r="V70" s="15">
        <f>SUM(K70,U70)</f>
        <v>2</v>
      </c>
    </row>
    <row r="71" spans="1:22" s="8" customFormat="1" x14ac:dyDescent="0.25">
      <c r="A71" s="28"/>
      <c r="B71" s="28" t="s">
        <v>19</v>
      </c>
      <c r="C71" s="28">
        <v>1</v>
      </c>
      <c r="D71" s="28"/>
      <c r="E71" s="28"/>
      <c r="F71" s="28"/>
      <c r="G71" s="28"/>
      <c r="H71" s="28"/>
      <c r="I71" s="28"/>
      <c r="J71" s="28">
        <v>1</v>
      </c>
      <c r="K71" s="49">
        <f t="shared" si="2"/>
        <v>2</v>
      </c>
      <c r="L71" s="28" t="s">
        <v>19</v>
      </c>
      <c r="M71" s="28"/>
      <c r="N71" s="28"/>
      <c r="O71" s="28"/>
      <c r="P71" s="28"/>
      <c r="Q71" s="28"/>
      <c r="R71" s="28"/>
      <c r="S71" s="28"/>
      <c r="T71" s="28"/>
      <c r="U71" s="50">
        <f t="shared" si="3"/>
        <v>0</v>
      </c>
      <c r="V71" s="15">
        <f>SUM(K71,U71)</f>
        <v>2</v>
      </c>
    </row>
    <row r="72" spans="1:22" s="8" customFormat="1" x14ac:dyDescent="0.25">
      <c r="A72" s="28"/>
      <c r="B72" s="28" t="s">
        <v>20</v>
      </c>
      <c r="C72" s="28"/>
      <c r="D72" s="28"/>
      <c r="E72" s="28"/>
      <c r="F72" s="28"/>
      <c r="G72" s="28"/>
      <c r="H72" s="28"/>
      <c r="I72" s="28"/>
      <c r="J72" s="28">
        <v>1</v>
      </c>
      <c r="K72" s="49">
        <f t="shared" si="2"/>
        <v>1</v>
      </c>
      <c r="L72" s="28" t="s">
        <v>20</v>
      </c>
      <c r="M72" s="28"/>
      <c r="N72" s="28"/>
      <c r="O72" s="28"/>
      <c r="P72" s="28"/>
      <c r="Q72" s="28"/>
      <c r="R72" s="28"/>
      <c r="S72" s="28"/>
      <c r="T72" s="28"/>
      <c r="U72" s="50">
        <f t="shared" si="3"/>
        <v>0</v>
      </c>
      <c r="V72" s="15">
        <f>SUM(K72,U72)</f>
        <v>1</v>
      </c>
    </row>
    <row r="73" spans="1:22" s="8" customFormat="1" x14ac:dyDescent="0.25">
      <c r="A73" s="28"/>
      <c r="B73" s="28" t="s">
        <v>21</v>
      </c>
      <c r="C73" s="28">
        <v>7</v>
      </c>
      <c r="D73" s="28"/>
      <c r="E73" s="28"/>
      <c r="F73" s="28"/>
      <c r="G73" s="28"/>
      <c r="H73" s="28"/>
      <c r="I73" s="28">
        <v>2</v>
      </c>
      <c r="J73" s="28"/>
      <c r="K73" s="49">
        <f t="shared" si="2"/>
        <v>9</v>
      </c>
      <c r="L73" s="28" t="s">
        <v>21</v>
      </c>
      <c r="M73" s="28"/>
      <c r="N73" s="28"/>
      <c r="O73" s="28"/>
      <c r="P73" s="28"/>
      <c r="Q73" s="28"/>
      <c r="R73" s="28"/>
      <c r="S73" s="28"/>
      <c r="T73" s="28"/>
      <c r="U73" s="50">
        <f t="shared" si="3"/>
        <v>0</v>
      </c>
      <c r="V73" s="15">
        <f>SUM(K73,U73)</f>
        <v>9</v>
      </c>
    </row>
    <row r="74" spans="1:22" s="8" customFormat="1" x14ac:dyDescent="0.25">
      <c r="A74" s="28"/>
      <c r="B74" s="28" t="s">
        <v>22</v>
      </c>
      <c r="C74" s="28"/>
      <c r="D74" s="28"/>
      <c r="E74" s="28"/>
      <c r="F74" s="28"/>
      <c r="G74" s="28"/>
      <c r="H74" s="28"/>
      <c r="I74" s="28"/>
      <c r="J74" s="28"/>
      <c r="K74" s="49">
        <f t="shared" si="2"/>
        <v>0</v>
      </c>
      <c r="L74" s="28"/>
      <c r="M74" s="28"/>
      <c r="N74" s="28"/>
      <c r="O74" s="28"/>
      <c r="P74" s="28"/>
      <c r="Q74" s="28"/>
      <c r="R74" s="28"/>
      <c r="S74" s="28"/>
      <c r="T74" s="28"/>
      <c r="U74" s="50">
        <f t="shared" si="3"/>
        <v>0</v>
      </c>
      <c r="V74" s="15">
        <f>SUM(K74,U74)</f>
        <v>0</v>
      </c>
    </row>
    <row r="75" spans="1:22" s="8" customFormat="1" x14ac:dyDescent="0.25">
      <c r="A75" s="5" t="s">
        <v>37</v>
      </c>
      <c r="B75" s="5"/>
      <c r="C75" s="5"/>
      <c r="D75" s="5"/>
      <c r="E75" s="5"/>
      <c r="F75" s="5"/>
      <c r="G75" s="5"/>
      <c r="H75" s="5"/>
      <c r="I75" s="5"/>
      <c r="J75" s="5"/>
      <c r="K75" s="18"/>
      <c r="L75" s="5"/>
      <c r="M75" s="5"/>
      <c r="N75" s="5"/>
      <c r="O75" s="5"/>
      <c r="P75" s="5"/>
      <c r="Q75" s="5"/>
      <c r="R75" s="5"/>
      <c r="S75" s="5"/>
      <c r="T75" s="5"/>
      <c r="U75" s="19"/>
      <c r="V75" s="9"/>
    </row>
    <row r="76" spans="1:22" s="8" customFormat="1" x14ac:dyDescent="0.25">
      <c r="A76" s="28"/>
      <c r="B76" s="28" t="s">
        <v>18</v>
      </c>
      <c r="C76" s="28">
        <v>2</v>
      </c>
      <c r="D76" s="28"/>
      <c r="E76" s="28"/>
      <c r="F76" s="28">
        <v>1</v>
      </c>
      <c r="G76" s="28"/>
      <c r="H76" s="28"/>
      <c r="I76" s="28"/>
      <c r="J76" s="28"/>
      <c r="K76" s="49">
        <f t="shared" ref="K76:K126" si="4">SUM(C76:J76)</f>
        <v>3</v>
      </c>
      <c r="L76" s="28" t="s">
        <v>18</v>
      </c>
      <c r="M76" s="28"/>
      <c r="N76" s="28"/>
      <c r="O76" s="28"/>
      <c r="P76" s="28"/>
      <c r="Q76" s="28"/>
      <c r="R76" s="28"/>
      <c r="S76" s="28"/>
      <c r="T76" s="28"/>
      <c r="U76" s="50">
        <f t="shared" ref="U76:U126" si="5">SUM(M76:T76)</f>
        <v>0</v>
      </c>
      <c r="V76" s="15">
        <f>SUM(K76,U76)</f>
        <v>3</v>
      </c>
    </row>
    <row r="77" spans="1:22" s="8" customFormat="1" x14ac:dyDescent="0.25">
      <c r="A77" s="28"/>
      <c r="B77" s="28" t="s">
        <v>19</v>
      </c>
      <c r="C77" s="28"/>
      <c r="D77" s="28"/>
      <c r="E77" s="28"/>
      <c r="F77" s="28"/>
      <c r="G77" s="28"/>
      <c r="H77" s="28"/>
      <c r="I77" s="28"/>
      <c r="J77" s="28"/>
      <c r="K77" s="49">
        <f t="shared" si="4"/>
        <v>0</v>
      </c>
      <c r="L77" s="28" t="s">
        <v>19</v>
      </c>
      <c r="M77" s="28"/>
      <c r="N77" s="28"/>
      <c r="O77" s="28"/>
      <c r="P77" s="28"/>
      <c r="Q77" s="28"/>
      <c r="R77" s="28"/>
      <c r="S77" s="28"/>
      <c r="T77" s="28"/>
      <c r="U77" s="50">
        <f t="shared" si="5"/>
        <v>0</v>
      </c>
      <c r="V77" s="15">
        <f>SUM(K77,U77)</f>
        <v>0</v>
      </c>
    </row>
    <row r="78" spans="1:22" s="8" customFormat="1" x14ac:dyDescent="0.25">
      <c r="A78" s="28"/>
      <c r="B78" s="28" t="s">
        <v>20</v>
      </c>
      <c r="C78" s="28"/>
      <c r="D78" s="28"/>
      <c r="E78" s="28"/>
      <c r="F78" s="28"/>
      <c r="G78" s="28"/>
      <c r="H78" s="28"/>
      <c r="I78" s="28"/>
      <c r="J78" s="28"/>
      <c r="K78" s="49">
        <f t="shared" si="4"/>
        <v>0</v>
      </c>
      <c r="L78" s="28" t="s">
        <v>20</v>
      </c>
      <c r="M78" s="28"/>
      <c r="N78" s="28"/>
      <c r="O78" s="28"/>
      <c r="P78" s="28"/>
      <c r="Q78" s="28"/>
      <c r="R78" s="28"/>
      <c r="S78" s="28"/>
      <c r="T78" s="28"/>
      <c r="U78" s="50">
        <f t="shared" si="5"/>
        <v>0</v>
      </c>
      <c r="V78" s="15">
        <f>SUM(K78,U78)</f>
        <v>0</v>
      </c>
    </row>
    <row r="79" spans="1:22" s="8" customFormat="1" x14ac:dyDescent="0.25">
      <c r="A79" s="28"/>
      <c r="B79" s="28" t="s">
        <v>21</v>
      </c>
      <c r="C79" s="28">
        <v>1</v>
      </c>
      <c r="D79" s="28">
        <v>1</v>
      </c>
      <c r="E79" s="28">
        <v>3</v>
      </c>
      <c r="F79" s="28"/>
      <c r="G79" s="28"/>
      <c r="H79" s="28"/>
      <c r="I79" s="28">
        <v>1</v>
      </c>
      <c r="J79" s="28">
        <v>3</v>
      </c>
      <c r="K79" s="49">
        <f t="shared" si="4"/>
        <v>9</v>
      </c>
      <c r="L79" s="28" t="s">
        <v>21</v>
      </c>
      <c r="M79" s="28"/>
      <c r="N79" s="28"/>
      <c r="O79" s="28"/>
      <c r="P79" s="28"/>
      <c r="Q79" s="28"/>
      <c r="R79" s="28"/>
      <c r="S79" s="28"/>
      <c r="T79" s="28"/>
      <c r="U79" s="50">
        <f t="shared" si="5"/>
        <v>0</v>
      </c>
      <c r="V79" s="15">
        <f>SUM(K79,U79)</f>
        <v>9</v>
      </c>
    </row>
    <row r="80" spans="1:22" s="8" customFormat="1" x14ac:dyDescent="0.25">
      <c r="A80" s="28"/>
      <c r="B80" s="28" t="s">
        <v>22</v>
      </c>
      <c r="C80" s="28"/>
      <c r="D80" s="28"/>
      <c r="E80" s="28"/>
      <c r="F80" s="28"/>
      <c r="G80" s="28"/>
      <c r="H80" s="28"/>
      <c r="I80" s="28"/>
      <c r="J80" s="28"/>
      <c r="K80" s="49">
        <f t="shared" si="4"/>
        <v>0</v>
      </c>
      <c r="L80" s="28"/>
      <c r="M80" s="28"/>
      <c r="N80" s="28"/>
      <c r="O80" s="28"/>
      <c r="P80" s="28"/>
      <c r="Q80" s="28"/>
      <c r="R80" s="28"/>
      <c r="S80" s="28"/>
      <c r="T80" s="28"/>
      <c r="U80" s="50">
        <f t="shared" si="5"/>
        <v>0</v>
      </c>
      <c r="V80" s="15">
        <f>SUM(K80,U80)</f>
        <v>0</v>
      </c>
    </row>
    <row r="81" spans="1:22" s="8" customFormat="1" x14ac:dyDescent="0.25">
      <c r="A81" s="5" t="s">
        <v>32</v>
      </c>
      <c r="B81" s="5"/>
      <c r="C81" s="5"/>
      <c r="D81" s="5"/>
      <c r="E81" s="5"/>
      <c r="F81" s="17"/>
      <c r="G81" s="5"/>
      <c r="H81" s="5"/>
      <c r="I81" s="5"/>
      <c r="J81" s="5"/>
      <c r="K81" s="18"/>
      <c r="L81" s="5"/>
      <c r="M81" s="5"/>
      <c r="N81" s="5"/>
      <c r="O81" s="5"/>
      <c r="P81" s="5"/>
      <c r="Q81" s="5"/>
      <c r="R81" s="5"/>
      <c r="S81" s="5"/>
      <c r="T81" s="5"/>
      <c r="U81" s="19"/>
      <c r="V81" s="9"/>
    </row>
    <row r="82" spans="1:22" s="8" customFormat="1" x14ac:dyDescent="0.25">
      <c r="A82" s="28"/>
      <c r="B82" s="28" t="s">
        <v>18</v>
      </c>
      <c r="C82" s="28"/>
      <c r="D82" s="28"/>
      <c r="E82" s="28"/>
      <c r="F82" s="28"/>
      <c r="G82" s="28"/>
      <c r="H82" s="28"/>
      <c r="I82" s="28"/>
      <c r="J82" s="28"/>
      <c r="K82" s="49">
        <f t="shared" si="4"/>
        <v>0</v>
      </c>
      <c r="L82" s="28" t="s">
        <v>18</v>
      </c>
      <c r="M82" s="28"/>
      <c r="N82" s="28"/>
      <c r="O82" s="28"/>
      <c r="P82" s="28"/>
      <c r="Q82" s="28"/>
      <c r="R82" s="28"/>
      <c r="S82" s="28"/>
      <c r="T82" s="28"/>
      <c r="U82" s="50">
        <f t="shared" si="5"/>
        <v>0</v>
      </c>
      <c r="V82" s="15">
        <f>SUM(K82,U82)</f>
        <v>0</v>
      </c>
    </row>
    <row r="83" spans="1:22" s="8" customFormat="1" x14ac:dyDescent="0.25">
      <c r="A83" s="28"/>
      <c r="B83" s="28" t="s">
        <v>19</v>
      </c>
      <c r="C83" s="28"/>
      <c r="D83" s="28"/>
      <c r="E83" s="28"/>
      <c r="F83" s="28"/>
      <c r="G83" s="28"/>
      <c r="H83" s="28"/>
      <c r="I83" s="28"/>
      <c r="J83" s="28"/>
      <c r="K83" s="49">
        <f t="shared" si="4"/>
        <v>0</v>
      </c>
      <c r="L83" s="28" t="s">
        <v>19</v>
      </c>
      <c r="M83" s="28"/>
      <c r="N83" s="28"/>
      <c r="O83" s="28"/>
      <c r="P83" s="28"/>
      <c r="Q83" s="28"/>
      <c r="R83" s="28"/>
      <c r="S83" s="28"/>
      <c r="T83" s="28"/>
      <c r="U83" s="50">
        <f t="shared" si="5"/>
        <v>0</v>
      </c>
      <c r="V83" s="15">
        <f>SUM(K83,U83)</f>
        <v>0</v>
      </c>
    </row>
    <row r="84" spans="1:22" s="8" customFormat="1" x14ac:dyDescent="0.25">
      <c r="A84" s="28"/>
      <c r="B84" s="28" t="s">
        <v>20</v>
      </c>
      <c r="C84" s="28"/>
      <c r="D84" s="28"/>
      <c r="E84" s="28"/>
      <c r="F84" s="28"/>
      <c r="G84" s="28"/>
      <c r="H84" s="28"/>
      <c r="I84" s="28"/>
      <c r="J84" s="28"/>
      <c r="K84" s="49">
        <f t="shared" si="4"/>
        <v>0</v>
      </c>
      <c r="L84" s="28" t="s">
        <v>20</v>
      </c>
      <c r="M84" s="28"/>
      <c r="N84" s="28"/>
      <c r="O84" s="28"/>
      <c r="P84" s="28"/>
      <c r="Q84" s="28"/>
      <c r="R84" s="28"/>
      <c r="S84" s="28"/>
      <c r="T84" s="28"/>
      <c r="U84" s="50">
        <f t="shared" si="5"/>
        <v>0</v>
      </c>
      <c r="V84" s="15">
        <f>SUM(K84,U84)</f>
        <v>0</v>
      </c>
    </row>
    <row r="85" spans="1:22" s="8" customFormat="1" x14ac:dyDescent="0.25">
      <c r="A85" s="28"/>
      <c r="B85" s="28" t="s">
        <v>21</v>
      </c>
      <c r="C85" s="28"/>
      <c r="D85" s="28">
        <v>2</v>
      </c>
      <c r="E85" s="28">
        <v>1</v>
      </c>
      <c r="F85" s="28"/>
      <c r="G85" s="28"/>
      <c r="H85" s="28"/>
      <c r="I85" s="28"/>
      <c r="J85" s="28"/>
      <c r="K85" s="49">
        <f t="shared" si="4"/>
        <v>3</v>
      </c>
      <c r="L85" s="28" t="s">
        <v>21</v>
      </c>
      <c r="M85" s="28"/>
      <c r="N85" s="28"/>
      <c r="O85" s="28"/>
      <c r="P85" s="28"/>
      <c r="Q85" s="28"/>
      <c r="R85" s="28"/>
      <c r="S85" s="28"/>
      <c r="T85" s="28"/>
      <c r="U85" s="50">
        <f t="shared" si="5"/>
        <v>0</v>
      </c>
      <c r="V85" s="15">
        <f>SUM(K85,U85)</f>
        <v>3</v>
      </c>
    </row>
    <row r="86" spans="1:22" s="8" customFormat="1" x14ac:dyDescent="0.25">
      <c r="A86" s="28"/>
      <c r="B86" s="28" t="s">
        <v>22</v>
      </c>
      <c r="C86" s="28"/>
      <c r="D86" s="28"/>
      <c r="E86" s="28"/>
      <c r="F86" s="28"/>
      <c r="G86" s="28"/>
      <c r="H86" s="28"/>
      <c r="I86" s="28"/>
      <c r="J86" s="28"/>
      <c r="K86" s="49">
        <f t="shared" si="4"/>
        <v>0</v>
      </c>
      <c r="L86" s="28"/>
      <c r="M86" s="28"/>
      <c r="N86" s="28"/>
      <c r="O86" s="28"/>
      <c r="P86" s="28"/>
      <c r="Q86" s="28"/>
      <c r="R86" s="28"/>
      <c r="S86" s="28"/>
      <c r="T86" s="28"/>
      <c r="U86" s="50">
        <f t="shared" si="5"/>
        <v>0</v>
      </c>
      <c r="V86" s="15">
        <v>0</v>
      </c>
    </row>
    <row r="87" spans="1:22" s="8" customFormat="1" x14ac:dyDescent="0.25">
      <c r="A87" s="5" t="s">
        <v>33</v>
      </c>
      <c r="B87" s="5"/>
      <c r="C87" s="5"/>
      <c r="D87" s="5"/>
      <c r="E87" s="5"/>
      <c r="F87" s="5"/>
      <c r="G87" s="5"/>
      <c r="H87" s="5"/>
      <c r="I87" s="5"/>
      <c r="J87" s="5"/>
      <c r="K87" s="18"/>
      <c r="L87" s="5"/>
      <c r="M87" s="5"/>
      <c r="N87" s="5"/>
      <c r="O87" s="5"/>
      <c r="P87" s="5"/>
      <c r="Q87" s="5"/>
      <c r="R87" s="5"/>
      <c r="S87" s="5"/>
      <c r="T87" s="5"/>
      <c r="U87" s="19"/>
      <c r="V87" s="9"/>
    </row>
    <row r="88" spans="1:22" s="8" customFormat="1" x14ac:dyDescent="0.25">
      <c r="A88" s="28"/>
      <c r="B88" s="28" t="s">
        <v>18</v>
      </c>
      <c r="C88" s="28"/>
      <c r="D88" s="28"/>
      <c r="E88" s="28"/>
      <c r="F88" s="28"/>
      <c r="G88" s="28"/>
      <c r="H88" s="28"/>
      <c r="I88" s="28"/>
      <c r="J88" s="28"/>
      <c r="K88" s="49">
        <f t="shared" si="4"/>
        <v>0</v>
      </c>
      <c r="L88" s="28" t="s">
        <v>18</v>
      </c>
      <c r="M88" s="28"/>
      <c r="N88" s="28"/>
      <c r="O88" s="28"/>
      <c r="P88" s="28"/>
      <c r="Q88" s="28"/>
      <c r="R88" s="28"/>
      <c r="S88" s="28"/>
      <c r="T88" s="28"/>
      <c r="U88" s="50">
        <f t="shared" si="5"/>
        <v>0</v>
      </c>
      <c r="V88" s="15">
        <f>SUM(K88,U88)</f>
        <v>0</v>
      </c>
    </row>
    <row r="89" spans="1:22" s="8" customFormat="1" x14ac:dyDescent="0.25">
      <c r="A89" s="28"/>
      <c r="B89" s="28" t="s">
        <v>19</v>
      </c>
      <c r="C89" s="28"/>
      <c r="D89" s="28"/>
      <c r="E89" s="28"/>
      <c r="F89" s="28"/>
      <c r="G89" s="28"/>
      <c r="H89" s="28"/>
      <c r="I89" s="28"/>
      <c r="J89" s="28"/>
      <c r="K89" s="49">
        <f t="shared" si="4"/>
        <v>0</v>
      </c>
      <c r="L89" s="28" t="s">
        <v>19</v>
      </c>
      <c r="M89" s="28"/>
      <c r="N89" s="28"/>
      <c r="O89" s="28"/>
      <c r="P89" s="28"/>
      <c r="Q89" s="28"/>
      <c r="R89" s="28"/>
      <c r="S89" s="28"/>
      <c r="T89" s="28"/>
      <c r="U89" s="50">
        <f t="shared" si="5"/>
        <v>0</v>
      </c>
      <c r="V89" s="15">
        <f>SUM(K89,U89)</f>
        <v>0</v>
      </c>
    </row>
    <row r="90" spans="1:22" s="8" customFormat="1" x14ac:dyDescent="0.25">
      <c r="A90" s="28"/>
      <c r="B90" s="28" t="s">
        <v>20</v>
      </c>
      <c r="C90" s="28"/>
      <c r="D90" s="28"/>
      <c r="E90" s="28"/>
      <c r="F90" s="28"/>
      <c r="G90" s="28"/>
      <c r="H90" s="28"/>
      <c r="I90" s="28"/>
      <c r="J90" s="28"/>
      <c r="K90" s="49">
        <f t="shared" si="4"/>
        <v>0</v>
      </c>
      <c r="L90" s="28" t="s">
        <v>20</v>
      </c>
      <c r="M90" s="28"/>
      <c r="N90" s="28"/>
      <c r="O90" s="28"/>
      <c r="P90" s="28"/>
      <c r="Q90" s="28"/>
      <c r="R90" s="28"/>
      <c r="S90" s="28"/>
      <c r="T90" s="28"/>
      <c r="U90" s="50">
        <f t="shared" si="5"/>
        <v>0</v>
      </c>
      <c r="V90" s="15">
        <f>SUM(K90,U90)</f>
        <v>0</v>
      </c>
    </row>
    <row r="91" spans="1:22" s="8" customFormat="1" x14ac:dyDescent="0.25">
      <c r="A91" s="28"/>
      <c r="B91" s="28" t="s">
        <v>21</v>
      </c>
      <c r="C91" s="28"/>
      <c r="D91" s="28"/>
      <c r="E91" s="28"/>
      <c r="F91" s="28"/>
      <c r="G91" s="28"/>
      <c r="H91" s="28"/>
      <c r="I91" s="28"/>
      <c r="J91" s="28"/>
      <c r="K91" s="49">
        <f t="shared" si="4"/>
        <v>0</v>
      </c>
      <c r="L91" s="28" t="s">
        <v>21</v>
      </c>
      <c r="M91" s="28"/>
      <c r="N91" s="28"/>
      <c r="O91" s="28"/>
      <c r="P91" s="28"/>
      <c r="Q91" s="28"/>
      <c r="R91" s="28"/>
      <c r="S91" s="28"/>
      <c r="T91" s="28"/>
      <c r="U91" s="50">
        <f t="shared" si="5"/>
        <v>0</v>
      </c>
      <c r="V91" s="15">
        <f>SUM(K91,U91)</f>
        <v>0</v>
      </c>
    </row>
    <row r="92" spans="1:22" s="8" customFormat="1" x14ac:dyDescent="0.25">
      <c r="A92" s="28"/>
      <c r="B92" s="28" t="s">
        <v>22</v>
      </c>
      <c r="C92" s="28"/>
      <c r="D92" s="28"/>
      <c r="E92" s="28"/>
      <c r="F92" s="28"/>
      <c r="G92" s="28"/>
      <c r="H92" s="28"/>
      <c r="I92" s="28"/>
      <c r="J92" s="28"/>
      <c r="K92" s="49">
        <f t="shared" si="4"/>
        <v>0</v>
      </c>
      <c r="L92" s="28"/>
      <c r="M92" s="28"/>
      <c r="N92" s="28"/>
      <c r="O92" s="28"/>
      <c r="P92" s="28"/>
      <c r="Q92" s="28"/>
      <c r="R92" s="28"/>
      <c r="S92" s="28"/>
      <c r="T92" s="28"/>
      <c r="U92" s="50">
        <f t="shared" si="5"/>
        <v>0</v>
      </c>
      <c r="V92" s="15">
        <f>SUM(K92,U92)</f>
        <v>0</v>
      </c>
    </row>
    <row r="93" spans="1:22" s="8" customFormat="1" x14ac:dyDescent="0.25">
      <c r="A93" s="5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18"/>
      <c r="L93" s="5"/>
      <c r="M93" s="5"/>
      <c r="N93" s="5"/>
      <c r="O93" s="5"/>
      <c r="P93" s="5"/>
      <c r="Q93" s="5"/>
      <c r="R93" s="5"/>
      <c r="S93" s="5"/>
      <c r="T93" s="5"/>
      <c r="U93" s="19"/>
      <c r="V93" s="15"/>
    </row>
    <row r="94" spans="1:22" s="8" customFormat="1" x14ac:dyDescent="0.25">
      <c r="A94" s="28"/>
      <c r="B94" s="28" t="s">
        <v>18</v>
      </c>
      <c r="C94" s="28"/>
      <c r="D94" s="28"/>
      <c r="E94" s="28"/>
      <c r="F94" s="28"/>
      <c r="G94" s="28"/>
      <c r="H94" s="28"/>
      <c r="I94" s="28"/>
      <c r="J94" s="28"/>
      <c r="K94" s="49">
        <f t="shared" si="4"/>
        <v>0</v>
      </c>
      <c r="L94" s="28" t="s">
        <v>18</v>
      </c>
      <c r="M94" s="28"/>
      <c r="N94" s="28"/>
      <c r="O94" s="28"/>
      <c r="P94" s="28"/>
      <c r="Q94" s="28"/>
      <c r="R94" s="28"/>
      <c r="S94" s="28"/>
      <c r="T94" s="28"/>
      <c r="U94" s="50">
        <f t="shared" si="5"/>
        <v>0</v>
      </c>
      <c r="V94" s="15">
        <f>SUM(K94,U94)</f>
        <v>0</v>
      </c>
    </row>
    <row r="95" spans="1:22" s="8" customFormat="1" x14ac:dyDescent="0.25">
      <c r="A95" s="28"/>
      <c r="B95" s="28" t="s">
        <v>19</v>
      </c>
      <c r="C95" s="28"/>
      <c r="D95" s="28"/>
      <c r="E95" s="28"/>
      <c r="F95" s="28"/>
      <c r="G95" s="28"/>
      <c r="H95" s="28"/>
      <c r="I95" s="28"/>
      <c r="J95" s="28"/>
      <c r="K95" s="49">
        <f t="shared" si="4"/>
        <v>0</v>
      </c>
      <c r="L95" s="28" t="s">
        <v>19</v>
      </c>
      <c r="M95" s="28"/>
      <c r="N95" s="28"/>
      <c r="O95" s="28"/>
      <c r="P95" s="28"/>
      <c r="Q95" s="28"/>
      <c r="R95" s="28"/>
      <c r="S95" s="28"/>
      <c r="T95" s="28"/>
      <c r="U95" s="50">
        <f t="shared" si="5"/>
        <v>0</v>
      </c>
      <c r="V95" s="15">
        <f>SUM(K95,U95)</f>
        <v>0</v>
      </c>
    </row>
    <row r="96" spans="1:22" s="8" customFormat="1" ht="13.9" customHeight="1" x14ac:dyDescent="0.25">
      <c r="A96" s="28"/>
      <c r="B96" s="28" t="s">
        <v>20</v>
      </c>
      <c r="C96" s="28"/>
      <c r="D96" s="28"/>
      <c r="E96" s="28"/>
      <c r="F96" s="28"/>
      <c r="G96" s="28"/>
      <c r="H96" s="28"/>
      <c r="I96" s="28"/>
      <c r="J96" s="28"/>
      <c r="K96" s="49">
        <f t="shared" si="4"/>
        <v>0</v>
      </c>
      <c r="L96" s="28" t="s">
        <v>20</v>
      </c>
      <c r="M96" s="28"/>
      <c r="N96" s="28"/>
      <c r="O96" s="28"/>
      <c r="P96" s="28"/>
      <c r="Q96" s="28"/>
      <c r="R96" s="28"/>
      <c r="S96" s="28"/>
      <c r="T96" s="28"/>
      <c r="U96" s="50">
        <f t="shared" si="5"/>
        <v>0</v>
      </c>
      <c r="V96" s="15">
        <f>SUM(K96,U96)</f>
        <v>0</v>
      </c>
    </row>
    <row r="97" spans="1:22" s="8" customFormat="1" x14ac:dyDescent="0.25">
      <c r="A97" s="28"/>
      <c r="B97" s="28" t="s">
        <v>21</v>
      </c>
      <c r="C97" s="28"/>
      <c r="D97" s="28"/>
      <c r="E97" s="28"/>
      <c r="F97" s="28"/>
      <c r="G97" s="28"/>
      <c r="H97" s="28"/>
      <c r="I97" s="28"/>
      <c r="J97" s="28"/>
      <c r="K97" s="49">
        <f t="shared" si="4"/>
        <v>0</v>
      </c>
      <c r="L97" s="28" t="s">
        <v>21</v>
      </c>
      <c r="M97" s="28"/>
      <c r="N97" s="28"/>
      <c r="O97" s="28"/>
      <c r="P97" s="28"/>
      <c r="Q97" s="28"/>
      <c r="R97" s="28"/>
      <c r="S97" s="28"/>
      <c r="T97" s="28"/>
      <c r="U97" s="50">
        <f t="shared" si="5"/>
        <v>0</v>
      </c>
      <c r="V97" s="15">
        <f>SUM(K97,U97)</f>
        <v>0</v>
      </c>
    </row>
    <row r="98" spans="1:22" s="8" customFormat="1" x14ac:dyDescent="0.25">
      <c r="A98" s="28"/>
      <c r="B98" s="28" t="s">
        <v>22</v>
      </c>
      <c r="C98" s="28"/>
      <c r="D98" s="28"/>
      <c r="E98" s="28"/>
      <c r="F98" s="28"/>
      <c r="G98" s="28"/>
      <c r="H98" s="28"/>
      <c r="I98" s="28"/>
      <c r="J98" s="28"/>
      <c r="K98" s="49">
        <f t="shared" si="4"/>
        <v>0</v>
      </c>
      <c r="L98" s="28"/>
      <c r="M98" s="28"/>
      <c r="N98" s="28"/>
      <c r="O98" s="28"/>
      <c r="P98" s="28"/>
      <c r="Q98" s="28"/>
      <c r="R98" s="28"/>
      <c r="S98" s="28"/>
      <c r="T98" s="28"/>
      <c r="U98" s="50">
        <f t="shared" si="5"/>
        <v>0</v>
      </c>
      <c r="V98" s="15">
        <f>SUM(K98,U98)</f>
        <v>0</v>
      </c>
    </row>
    <row r="99" spans="1:22" s="8" customFormat="1" x14ac:dyDescent="0.25">
      <c r="A99" s="5" t="s">
        <v>96</v>
      </c>
      <c r="B99" s="5"/>
      <c r="C99" s="5"/>
      <c r="D99" s="5"/>
      <c r="E99" s="5"/>
      <c r="F99" s="5"/>
      <c r="G99" s="5"/>
      <c r="H99" s="5"/>
      <c r="I99" s="5"/>
      <c r="J99" s="5"/>
      <c r="K99" s="18"/>
      <c r="L99" s="5"/>
      <c r="M99" s="5"/>
      <c r="N99" s="5"/>
      <c r="O99" s="5"/>
      <c r="P99" s="5"/>
      <c r="Q99" s="5"/>
      <c r="R99" s="5"/>
      <c r="S99" s="5"/>
      <c r="T99" s="5"/>
      <c r="U99" s="19"/>
      <c r="V99" s="9"/>
    </row>
    <row r="100" spans="1:22" s="8" customFormat="1" x14ac:dyDescent="0.25">
      <c r="A100" s="28"/>
      <c r="B100" s="28" t="s">
        <v>18</v>
      </c>
      <c r="C100" s="28">
        <v>1</v>
      </c>
      <c r="D100" s="28">
        <v>8</v>
      </c>
      <c r="E100" s="28">
        <v>3</v>
      </c>
      <c r="F100" s="28">
        <v>3</v>
      </c>
      <c r="G100" s="28">
        <v>4</v>
      </c>
      <c r="H100" s="28">
        <v>2</v>
      </c>
      <c r="I100" s="28">
        <v>1</v>
      </c>
      <c r="J100" s="28">
        <v>8</v>
      </c>
      <c r="K100" s="49">
        <f t="shared" si="4"/>
        <v>30</v>
      </c>
      <c r="L100" s="28" t="s">
        <v>18</v>
      </c>
      <c r="M100" s="28"/>
      <c r="N100" s="28">
        <v>1</v>
      </c>
      <c r="O100" s="28">
        <v>2</v>
      </c>
      <c r="P100" s="28">
        <v>1</v>
      </c>
      <c r="Q100" s="28">
        <v>3</v>
      </c>
      <c r="R100" s="28">
        <v>4</v>
      </c>
      <c r="S100" s="28">
        <v>3</v>
      </c>
      <c r="T100" s="28">
        <v>1</v>
      </c>
      <c r="U100" s="50">
        <f t="shared" si="5"/>
        <v>15</v>
      </c>
      <c r="V100" s="15">
        <f>SUM(K100,U100)</f>
        <v>45</v>
      </c>
    </row>
    <row r="101" spans="1:22" s="8" customFormat="1" x14ac:dyDescent="0.25">
      <c r="A101" s="28"/>
      <c r="B101" s="28" t="s">
        <v>19</v>
      </c>
      <c r="C101" s="28"/>
      <c r="D101" s="28"/>
      <c r="E101" s="28"/>
      <c r="F101" s="28"/>
      <c r="G101" s="28"/>
      <c r="H101" s="28"/>
      <c r="I101" s="28"/>
      <c r="J101" s="28"/>
      <c r="K101" s="49">
        <f t="shared" si="4"/>
        <v>0</v>
      </c>
      <c r="L101" s="28" t="s">
        <v>19</v>
      </c>
      <c r="M101" s="28">
        <v>3</v>
      </c>
      <c r="N101" s="28">
        <v>1</v>
      </c>
      <c r="O101" s="28">
        <v>1</v>
      </c>
      <c r="P101" s="28"/>
      <c r="Q101" s="28"/>
      <c r="R101" s="28">
        <v>1</v>
      </c>
      <c r="S101" s="28">
        <v>1</v>
      </c>
      <c r="T101" s="28"/>
      <c r="U101" s="50">
        <f t="shared" si="5"/>
        <v>7</v>
      </c>
      <c r="V101" s="15">
        <f>SUM(K101,U101)</f>
        <v>7</v>
      </c>
    </row>
    <row r="102" spans="1:22" s="8" customFormat="1" x14ac:dyDescent="0.25">
      <c r="A102" s="28"/>
      <c r="B102" s="28" t="s">
        <v>20</v>
      </c>
      <c r="C102" s="28"/>
      <c r="D102" s="28"/>
      <c r="E102" s="28"/>
      <c r="F102" s="28"/>
      <c r="G102" s="28"/>
      <c r="H102" s="28"/>
      <c r="I102" s="28"/>
      <c r="J102" s="28"/>
      <c r="K102" s="49">
        <f t="shared" si="4"/>
        <v>0</v>
      </c>
      <c r="L102" s="28" t="s">
        <v>20</v>
      </c>
      <c r="M102" s="28"/>
      <c r="N102" s="28"/>
      <c r="O102" s="28"/>
      <c r="P102" s="28"/>
      <c r="Q102" s="28">
        <v>1</v>
      </c>
      <c r="R102" s="28"/>
      <c r="S102" s="28">
        <v>1</v>
      </c>
      <c r="T102" s="28"/>
      <c r="U102" s="50">
        <f t="shared" si="5"/>
        <v>2</v>
      </c>
      <c r="V102" s="15">
        <f>SUM(K102,U102)</f>
        <v>2</v>
      </c>
    </row>
    <row r="103" spans="1:22" s="8" customFormat="1" x14ac:dyDescent="0.25">
      <c r="A103" s="28"/>
      <c r="B103" s="28" t="s">
        <v>21</v>
      </c>
      <c r="C103" s="28">
        <v>48</v>
      </c>
      <c r="D103" s="28">
        <v>59</v>
      </c>
      <c r="E103" s="28">
        <v>29</v>
      </c>
      <c r="F103" s="28">
        <v>14</v>
      </c>
      <c r="G103" s="28">
        <v>27</v>
      </c>
      <c r="H103" s="28">
        <v>31</v>
      </c>
      <c r="I103" s="28">
        <v>44</v>
      </c>
      <c r="J103" s="28">
        <v>94</v>
      </c>
      <c r="K103" s="49">
        <f t="shared" si="4"/>
        <v>346</v>
      </c>
      <c r="L103" s="28" t="s">
        <v>21</v>
      </c>
      <c r="M103" s="28">
        <v>20</v>
      </c>
      <c r="N103" s="28">
        <v>21</v>
      </c>
      <c r="O103" s="28">
        <v>25</v>
      </c>
      <c r="P103" s="28">
        <v>29</v>
      </c>
      <c r="Q103" s="28">
        <v>49</v>
      </c>
      <c r="R103" s="28">
        <v>41</v>
      </c>
      <c r="S103" s="28">
        <v>14</v>
      </c>
      <c r="T103" s="28">
        <v>30</v>
      </c>
      <c r="U103" s="50">
        <f t="shared" si="5"/>
        <v>229</v>
      </c>
      <c r="V103" s="15">
        <f>SUM(K103,U103)</f>
        <v>575</v>
      </c>
    </row>
    <row r="104" spans="1:22" s="8" customFormat="1" x14ac:dyDescent="0.25">
      <c r="A104" s="28"/>
      <c r="B104" s="28" t="s">
        <v>22</v>
      </c>
      <c r="C104" s="28"/>
      <c r="D104" s="28"/>
      <c r="E104" s="28"/>
      <c r="F104" s="28"/>
      <c r="G104" s="28"/>
      <c r="H104" s="28"/>
      <c r="I104" s="28"/>
      <c r="J104" s="28"/>
      <c r="K104" s="49">
        <f t="shared" si="4"/>
        <v>0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50">
        <f t="shared" si="5"/>
        <v>0</v>
      </c>
      <c r="V104" s="15">
        <f>SUM(K104,U104)</f>
        <v>0</v>
      </c>
    </row>
    <row r="105" spans="1:22" s="8" customFormat="1" x14ac:dyDescent="0.25">
      <c r="A105" s="5" t="s">
        <v>31</v>
      </c>
      <c r="B105" s="5"/>
      <c r="C105" s="5"/>
      <c r="D105" s="5"/>
      <c r="E105" s="5"/>
      <c r="F105" s="5"/>
      <c r="G105" s="5"/>
      <c r="H105" s="5"/>
      <c r="I105" s="5"/>
      <c r="J105" s="5"/>
      <c r="K105" s="18"/>
      <c r="L105" s="5"/>
      <c r="M105" s="5"/>
      <c r="N105" s="5"/>
      <c r="O105" s="5"/>
      <c r="P105" s="5"/>
      <c r="Q105" s="5"/>
      <c r="R105" s="5"/>
      <c r="S105" s="5"/>
      <c r="T105" s="5"/>
      <c r="U105" s="19"/>
      <c r="V105" s="9"/>
    </row>
    <row r="106" spans="1:22" s="8" customFormat="1" x14ac:dyDescent="0.25">
      <c r="A106" s="28"/>
      <c r="B106" s="28" t="s">
        <v>18</v>
      </c>
      <c r="C106" s="28"/>
      <c r="D106" s="28">
        <v>1</v>
      </c>
      <c r="E106" s="28"/>
      <c r="F106" s="28">
        <v>1</v>
      </c>
      <c r="G106" s="28"/>
      <c r="H106" s="28"/>
      <c r="I106" s="28"/>
      <c r="J106" s="28"/>
      <c r="K106" s="49">
        <f t="shared" si="4"/>
        <v>2</v>
      </c>
      <c r="L106" s="28" t="s">
        <v>18</v>
      </c>
      <c r="M106" s="28">
        <v>1</v>
      </c>
      <c r="N106" s="28"/>
      <c r="O106" s="28"/>
      <c r="P106" s="28"/>
      <c r="Q106" s="28">
        <v>1</v>
      </c>
      <c r="R106" s="28"/>
      <c r="S106" s="28"/>
      <c r="T106" s="28"/>
      <c r="U106" s="50">
        <f t="shared" si="5"/>
        <v>2</v>
      </c>
      <c r="V106" s="15">
        <f>SUM(K106,U106)</f>
        <v>4</v>
      </c>
    </row>
    <row r="107" spans="1:22" s="8" customFormat="1" x14ac:dyDescent="0.25">
      <c r="A107" s="28"/>
      <c r="B107" s="28" t="s">
        <v>19</v>
      </c>
      <c r="C107" s="28">
        <v>1</v>
      </c>
      <c r="D107" s="28"/>
      <c r="E107" s="28"/>
      <c r="F107" s="28"/>
      <c r="G107" s="28"/>
      <c r="H107" s="28"/>
      <c r="I107" s="28"/>
      <c r="J107" s="28"/>
      <c r="K107" s="49">
        <f t="shared" si="4"/>
        <v>1</v>
      </c>
      <c r="L107" s="28" t="s">
        <v>19</v>
      </c>
      <c r="M107" s="28"/>
      <c r="N107" s="28"/>
      <c r="O107" s="28"/>
      <c r="P107" s="28"/>
      <c r="Q107" s="28"/>
      <c r="R107" s="28"/>
      <c r="S107" s="28"/>
      <c r="T107" s="28"/>
      <c r="U107" s="50">
        <f t="shared" si="5"/>
        <v>0</v>
      </c>
      <c r="V107" s="15">
        <f>SUM(K107,U107)</f>
        <v>1</v>
      </c>
    </row>
    <row r="108" spans="1:22" s="8" customFormat="1" x14ac:dyDescent="0.25">
      <c r="A108" s="28"/>
      <c r="B108" s="28" t="s">
        <v>20</v>
      </c>
      <c r="C108" s="28">
        <v>1</v>
      </c>
      <c r="D108" s="28"/>
      <c r="E108" s="28"/>
      <c r="F108" s="28">
        <v>1</v>
      </c>
      <c r="G108" s="28"/>
      <c r="H108" s="28"/>
      <c r="I108" s="28"/>
      <c r="J108" s="28"/>
      <c r="K108" s="49">
        <f t="shared" si="4"/>
        <v>2</v>
      </c>
      <c r="L108" s="28" t="s">
        <v>20</v>
      </c>
      <c r="M108" s="28"/>
      <c r="N108" s="28"/>
      <c r="O108" s="28"/>
      <c r="P108" s="28"/>
      <c r="Q108" s="28"/>
      <c r="R108" s="28"/>
      <c r="S108" s="28"/>
      <c r="T108" s="28"/>
      <c r="U108" s="50">
        <f t="shared" si="5"/>
        <v>0</v>
      </c>
      <c r="V108" s="15">
        <f>SUM(K108,U108)</f>
        <v>2</v>
      </c>
    </row>
    <row r="109" spans="1:22" s="8" customFormat="1" x14ac:dyDescent="0.25">
      <c r="A109" s="28"/>
      <c r="B109" s="28" t="s">
        <v>21</v>
      </c>
      <c r="C109" s="28">
        <v>6</v>
      </c>
      <c r="D109" s="28"/>
      <c r="E109" s="28">
        <v>4</v>
      </c>
      <c r="F109" s="28"/>
      <c r="G109" s="28"/>
      <c r="H109" s="28">
        <v>1</v>
      </c>
      <c r="I109" s="28">
        <v>2</v>
      </c>
      <c r="J109" s="28"/>
      <c r="K109" s="49">
        <f t="shared" si="4"/>
        <v>13</v>
      </c>
      <c r="L109" s="28" t="s">
        <v>21</v>
      </c>
      <c r="M109" s="28"/>
      <c r="N109" s="28">
        <v>1</v>
      </c>
      <c r="O109" s="28"/>
      <c r="P109" s="28">
        <v>3</v>
      </c>
      <c r="Q109" s="28">
        <v>1</v>
      </c>
      <c r="R109" s="28">
        <v>1</v>
      </c>
      <c r="S109" s="28">
        <v>1</v>
      </c>
      <c r="T109" s="28">
        <v>1</v>
      </c>
      <c r="U109" s="50">
        <f t="shared" si="5"/>
        <v>8</v>
      </c>
      <c r="V109" s="15">
        <f>SUM(K109,U109)</f>
        <v>21</v>
      </c>
    </row>
    <row r="110" spans="1:22" s="8" customFormat="1" x14ac:dyDescent="0.25">
      <c r="A110" s="28"/>
      <c r="B110" s="28" t="s">
        <v>22</v>
      </c>
      <c r="C110" s="28"/>
      <c r="D110" s="28"/>
      <c r="E110" s="28"/>
      <c r="F110" s="28"/>
      <c r="G110" s="28"/>
      <c r="H110" s="28"/>
      <c r="I110" s="28"/>
      <c r="J110" s="28"/>
      <c r="K110" s="49">
        <f t="shared" si="4"/>
        <v>0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50">
        <f t="shared" si="5"/>
        <v>0</v>
      </c>
      <c r="V110" s="15">
        <f>SUM(K110,U110)</f>
        <v>0</v>
      </c>
    </row>
    <row r="111" spans="1:22" s="8" customFormat="1" x14ac:dyDescent="0.25">
      <c r="A111" s="5" t="s">
        <v>97</v>
      </c>
      <c r="B111" s="5"/>
      <c r="C111" s="5"/>
      <c r="D111" s="5"/>
      <c r="E111" s="5"/>
      <c r="F111" s="5"/>
      <c r="G111" s="5"/>
      <c r="H111" s="5"/>
      <c r="I111" s="5"/>
      <c r="J111" s="5"/>
      <c r="K111" s="18"/>
      <c r="L111" s="5"/>
      <c r="M111" s="5"/>
      <c r="N111" s="5"/>
      <c r="O111" s="5"/>
      <c r="P111" s="5"/>
      <c r="Q111" s="5"/>
      <c r="R111" s="5"/>
      <c r="S111" s="5"/>
      <c r="T111" s="5"/>
      <c r="U111" s="19"/>
      <c r="V111" s="9"/>
    </row>
    <row r="112" spans="1:22" s="8" customFormat="1" x14ac:dyDescent="0.25">
      <c r="A112" s="28"/>
      <c r="B112" s="28" t="s">
        <v>18</v>
      </c>
      <c r="C112" s="28">
        <v>1</v>
      </c>
      <c r="D112" s="28">
        <v>5</v>
      </c>
      <c r="E112" s="28">
        <v>1</v>
      </c>
      <c r="F112" s="28">
        <v>1</v>
      </c>
      <c r="G112" s="28">
        <v>1</v>
      </c>
      <c r="H112" s="28">
        <v>4</v>
      </c>
      <c r="I112" s="28">
        <v>1</v>
      </c>
      <c r="J112" s="28">
        <v>1</v>
      </c>
      <c r="K112" s="49">
        <f t="shared" si="4"/>
        <v>15</v>
      </c>
      <c r="L112" s="28" t="s">
        <v>18</v>
      </c>
      <c r="M112" s="28"/>
      <c r="N112" s="28">
        <v>3</v>
      </c>
      <c r="O112" s="28"/>
      <c r="P112" s="28">
        <v>5</v>
      </c>
      <c r="Q112" s="28">
        <v>2</v>
      </c>
      <c r="R112" s="28">
        <v>6</v>
      </c>
      <c r="S112" s="28">
        <v>1</v>
      </c>
      <c r="T112" s="28"/>
      <c r="U112" s="50">
        <f t="shared" si="5"/>
        <v>17</v>
      </c>
      <c r="V112" s="15">
        <f>SUM(K112,U112)</f>
        <v>32</v>
      </c>
    </row>
    <row r="113" spans="1:22" s="8" customFormat="1" x14ac:dyDescent="0.25">
      <c r="A113" s="28"/>
      <c r="B113" s="28" t="s">
        <v>19</v>
      </c>
      <c r="C113" s="28"/>
      <c r="D113" s="28">
        <v>3</v>
      </c>
      <c r="E113" s="28">
        <v>5</v>
      </c>
      <c r="F113" s="28"/>
      <c r="G113" s="28">
        <v>5</v>
      </c>
      <c r="H113" s="28"/>
      <c r="I113" s="28"/>
      <c r="J113" s="28">
        <v>3</v>
      </c>
      <c r="K113" s="49">
        <f t="shared" si="4"/>
        <v>16</v>
      </c>
      <c r="L113" s="28" t="s">
        <v>19</v>
      </c>
      <c r="M113" s="28">
        <v>2</v>
      </c>
      <c r="N113" s="28"/>
      <c r="O113" s="28">
        <v>2</v>
      </c>
      <c r="P113" s="28">
        <v>1</v>
      </c>
      <c r="Q113" s="28"/>
      <c r="R113" s="28">
        <v>1</v>
      </c>
      <c r="S113" s="28">
        <v>2</v>
      </c>
      <c r="T113" s="28"/>
      <c r="U113" s="50">
        <f t="shared" si="5"/>
        <v>8</v>
      </c>
      <c r="V113" s="15">
        <f>SUM(K113,U113)</f>
        <v>24</v>
      </c>
    </row>
    <row r="114" spans="1:22" s="8" customFormat="1" x14ac:dyDescent="0.25">
      <c r="A114" s="28"/>
      <c r="B114" s="28" t="s">
        <v>20</v>
      </c>
      <c r="C114" s="28"/>
      <c r="D114" s="28"/>
      <c r="E114" s="28"/>
      <c r="F114" s="28"/>
      <c r="G114" s="28"/>
      <c r="H114" s="28"/>
      <c r="I114" s="28"/>
      <c r="J114" s="28"/>
      <c r="K114" s="49">
        <f t="shared" si="4"/>
        <v>0</v>
      </c>
      <c r="L114" s="28" t="s">
        <v>20</v>
      </c>
      <c r="M114" s="28"/>
      <c r="N114" s="28"/>
      <c r="O114" s="28">
        <v>2</v>
      </c>
      <c r="P114" s="28">
        <v>1</v>
      </c>
      <c r="Q114" s="28">
        <v>2</v>
      </c>
      <c r="R114" s="28"/>
      <c r="S114" s="28"/>
      <c r="T114" s="28"/>
      <c r="U114" s="50">
        <f t="shared" si="5"/>
        <v>5</v>
      </c>
      <c r="V114" s="15">
        <f>SUM(K114,U114)</f>
        <v>5</v>
      </c>
    </row>
    <row r="115" spans="1:22" s="8" customFormat="1" x14ac:dyDescent="0.25">
      <c r="A115" s="28"/>
      <c r="B115" s="28" t="s">
        <v>21</v>
      </c>
      <c r="C115" s="28">
        <v>54</v>
      </c>
      <c r="D115" s="28">
        <v>26</v>
      </c>
      <c r="E115" s="28">
        <v>17</v>
      </c>
      <c r="F115" s="28">
        <v>3</v>
      </c>
      <c r="G115" s="28">
        <v>29</v>
      </c>
      <c r="H115" s="28">
        <v>19</v>
      </c>
      <c r="I115" s="28">
        <v>29</v>
      </c>
      <c r="J115" s="28">
        <v>27</v>
      </c>
      <c r="K115" s="49">
        <f t="shared" si="4"/>
        <v>204</v>
      </c>
      <c r="L115" s="28" t="s">
        <v>21</v>
      </c>
      <c r="M115" s="28">
        <v>28</v>
      </c>
      <c r="N115" s="28">
        <v>17</v>
      </c>
      <c r="O115" s="28">
        <v>13</v>
      </c>
      <c r="P115" s="28">
        <v>8</v>
      </c>
      <c r="Q115" s="28">
        <v>17</v>
      </c>
      <c r="R115" s="28">
        <v>32</v>
      </c>
      <c r="S115" s="28">
        <v>15</v>
      </c>
      <c r="T115" s="28">
        <v>6</v>
      </c>
      <c r="U115" s="50">
        <f t="shared" si="5"/>
        <v>136</v>
      </c>
      <c r="V115" s="15">
        <f>SUM(K115,U115)</f>
        <v>340</v>
      </c>
    </row>
    <row r="116" spans="1:22" s="8" customFormat="1" x14ac:dyDescent="0.25">
      <c r="A116" s="28"/>
      <c r="B116" s="28" t="s">
        <v>22</v>
      </c>
      <c r="C116" s="28"/>
      <c r="D116" s="28"/>
      <c r="E116" s="28"/>
      <c r="F116" s="28"/>
      <c r="G116" s="28"/>
      <c r="H116" s="28"/>
      <c r="I116" s="28"/>
      <c r="J116" s="28"/>
      <c r="K116" s="49">
        <f t="shared" si="4"/>
        <v>0</v>
      </c>
      <c r="L116" s="28"/>
      <c r="M116" s="28"/>
      <c r="N116" s="28"/>
      <c r="O116" s="28"/>
      <c r="P116" s="28"/>
      <c r="Q116" s="28"/>
      <c r="R116" s="28"/>
      <c r="S116" s="28"/>
      <c r="T116" s="28"/>
      <c r="U116" s="50">
        <f t="shared" si="5"/>
        <v>0</v>
      </c>
      <c r="V116" s="15">
        <f>SUM(K116,U116)</f>
        <v>0</v>
      </c>
    </row>
    <row r="117" spans="1:22" s="8" customFormat="1" x14ac:dyDescent="0.25">
      <c r="A117" s="5" t="s">
        <v>38</v>
      </c>
      <c r="B117" s="5"/>
      <c r="C117" s="5"/>
      <c r="D117" s="5"/>
      <c r="E117" s="5"/>
      <c r="F117" s="5"/>
      <c r="G117" s="5"/>
      <c r="H117" s="5"/>
      <c r="I117" s="5"/>
      <c r="J117" s="5"/>
      <c r="K117" s="18"/>
      <c r="L117" s="5"/>
      <c r="M117" s="5"/>
      <c r="N117" s="5"/>
      <c r="O117" s="5"/>
      <c r="P117" s="5"/>
      <c r="Q117" s="5"/>
      <c r="R117" s="5"/>
      <c r="S117" s="5"/>
      <c r="T117" s="5"/>
      <c r="U117" s="19"/>
      <c r="V117" s="9"/>
    </row>
    <row r="118" spans="1:22" s="8" customFormat="1" x14ac:dyDescent="0.25">
      <c r="A118" s="28"/>
      <c r="B118" s="28" t="s">
        <v>18</v>
      </c>
      <c r="C118" s="28"/>
      <c r="D118" s="28"/>
      <c r="E118" s="28"/>
      <c r="F118" s="28"/>
      <c r="G118" s="28"/>
      <c r="H118" s="28"/>
      <c r="I118" s="28"/>
      <c r="J118" s="28"/>
      <c r="K118" s="49">
        <f t="shared" si="4"/>
        <v>0</v>
      </c>
      <c r="L118" s="28" t="s">
        <v>18</v>
      </c>
      <c r="M118" s="28">
        <v>1</v>
      </c>
      <c r="N118" s="28">
        <v>1</v>
      </c>
      <c r="O118" s="28"/>
      <c r="P118" s="28">
        <v>1</v>
      </c>
      <c r="Q118" s="28"/>
      <c r="R118" s="28">
        <v>1</v>
      </c>
      <c r="S118" s="28">
        <v>1</v>
      </c>
      <c r="T118" s="28">
        <v>1</v>
      </c>
      <c r="U118" s="50">
        <f t="shared" si="5"/>
        <v>6</v>
      </c>
      <c r="V118" s="15">
        <f>SUM(K118,U118)</f>
        <v>6</v>
      </c>
    </row>
    <row r="119" spans="1:22" s="8" customFormat="1" x14ac:dyDescent="0.25">
      <c r="A119" s="28"/>
      <c r="B119" s="28" t="s">
        <v>19</v>
      </c>
      <c r="C119" s="28"/>
      <c r="D119" s="28"/>
      <c r="E119" s="28"/>
      <c r="F119" s="28"/>
      <c r="G119" s="28"/>
      <c r="H119" s="28"/>
      <c r="I119" s="28"/>
      <c r="J119" s="28"/>
      <c r="K119" s="49">
        <f t="shared" si="4"/>
        <v>0</v>
      </c>
      <c r="L119" s="28" t="s">
        <v>19</v>
      </c>
      <c r="M119" s="28"/>
      <c r="N119" s="28"/>
      <c r="O119" s="28"/>
      <c r="P119" s="28">
        <v>1</v>
      </c>
      <c r="Q119" s="28"/>
      <c r="R119" s="28"/>
      <c r="S119" s="28"/>
      <c r="T119" s="28"/>
      <c r="U119" s="50">
        <f t="shared" si="5"/>
        <v>1</v>
      </c>
      <c r="V119" s="15">
        <f>SUM(K119,U119)</f>
        <v>1</v>
      </c>
    </row>
    <row r="120" spans="1:22" s="8" customFormat="1" x14ac:dyDescent="0.25">
      <c r="A120" s="28"/>
      <c r="B120" s="28" t="s">
        <v>20</v>
      </c>
      <c r="C120" s="28"/>
      <c r="D120" s="28"/>
      <c r="E120" s="28"/>
      <c r="F120" s="28"/>
      <c r="G120" s="28"/>
      <c r="H120" s="28"/>
      <c r="I120" s="28"/>
      <c r="J120" s="28"/>
      <c r="K120" s="49">
        <f t="shared" si="4"/>
        <v>0</v>
      </c>
      <c r="L120" s="28" t="s">
        <v>20</v>
      </c>
      <c r="M120" s="28"/>
      <c r="N120" s="28"/>
      <c r="O120" s="28"/>
      <c r="P120" s="28">
        <v>1</v>
      </c>
      <c r="Q120" s="28"/>
      <c r="R120" s="28"/>
      <c r="S120" s="28"/>
      <c r="T120" s="28"/>
      <c r="U120" s="50">
        <f t="shared" si="5"/>
        <v>1</v>
      </c>
      <c r="V120" s="15">
        <f>SUM(K120,U120)</f>
        <v>1</v>
      </c>
    </row>
    <row r="121" spans="1:22" s="8" customFormat="1" x14ac:dyDescent="0.25">
      <c r="A121" s="28"/>
      <c r="B121" s="28" t="s">
        <v>21</v>
      </c>
      <c r="C121" s="28"/>
      <c r="D121" s="28"/>
      <c r="E121" s="28">
        <v>1</v>
      </c>
      <c r="F121" s="28"/>
      <c r="G121" s="28">
        <v>1</v>
      </c>
      <c r="H121" s="28"/>
      <c r="I121" s="28">
        <v>1</v>
      </c>
      <c r="J121" s="28"/>
      <c r="K121" s="49">
        <f t="shared" si="4"/>
        <v>3</v>
      </c>
      <c r="L121" s="28" t="s">
        <v>21</v>
      </c>
      <c r="M121" s="28">
        <v>4</v>
      </c>
      <c r="N121" s="28">
        <v>2</v>
      </c>
      <c r="O121" s="28"/>
      <c r="P121" s="28">
        <v>3</v>
      </c>
      <c r="Q121" s="28">
        <v>2</v>
      </c>
      <c r="R121" s="28">
        <v>4</v>
      </c>
      <c r="S121" s="28">
        <v>3</v>
      </c>
      <c r="T121" s="28">
        <v>2</v>
      </c>
      <c r="U121" s="50">
        <f t="shared" si="5"/>
        <v>20</v>
      </c>
      <c r="V121" s="15">
        <f>SUM(K121,U121)</f>
        <v>23</v>
      </c>
    </row>
    <row r="122" spans="1:22" s="8" customFormat="1" x14ac:dyDescent="0.25">
      <c r="A122" s="28"/>
      <c r="B122" s="28" t="s">
        <v>22</v>
      </c>
      <c r="C122" s="28"/>
      <c r="D122" s="28"/>
      <c r="E122" s="28"/>
      <c r="F122" s="28"/>
      <c r="G122" s="28"/>
      <c r="H122" s="28"/>
      <c r="I122" s="28"/>
      <c r="J122" s="28"/>
      <c r="K122" s="49">
        <f t="shared" si="4"/>
        <v>0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50">
        <f t="shared" si="5"/>
        <v>0</v>
      </c>
      <c r="V122" s="15">
        <f>SUM(K122,U122)</f>
        <v>0</v>
      </c>
    </row>
    <row r="123" spans="1:22" s="8" customFormat="1" x14ac:dyDescent="0.25">
      <c r="A123" s="5" t="s">
        <v>98</v>
      </c>
      <c r="B123" s="5"/>
      <c r="C123" s="5"/>
      <c r="D123" s="5"/>
      <c r="E123" s="5"/>
      <c r="F123" s="5"/>
      <c r="G123" s="5"/>
      <c r="H123" s="5"/>
      <c r="I123" s="5"/>
      <c r="J123" s="5"/>
      <c r="K123" s="18"/>
      <c r="L123" s="5"/>
      <c r="M123" s="5"/>
      <c r="N123" s="5"/>
      <c r="O123" s="5"/>
      <c r="P123" s="5"/>
      <c r="Q123" s="5"/>
      <c r="R123" s="5"/>
      <c r="S123" s="5"/>
      <c r="T123" s="5"/>
      <c r="U123" s="19"/>
      <c r="V123" s="9"/>
    </row>
    <row r="124" spans="1:22" s="8" customFormat="1" x14ac:dyDescent="0.25">
      <c r="A124" s="28"/>
      <c r="B124" s="28" t="s">
        <v>18</v>
      </c>
      <c r="C124" s="28"/>
      <c r="D124" s="28"/>
      <c r="E124" s="28"/>
      <c r="F124" s="28"/>
      <c r="G124" s="28"/>
      <c r="H124" s="28"/>
      <c r="I124" s="28"/>
      <c r="J124" s="28">
        <v>2</v>
      </c>
      <c r="K124" s="49">
        <f t="shared" si="4"/>
        <v>2</v>
      </c>
      <c r="L124" s="28" t="s">
        <v>18</v>
      </c>
      <c r="M124" s="28"/>
      <c r="N124" s="28"/>
      <c r="O124" s="28"/>
      <c r="P124" s="28"/>
      <c r="Q124" s="28"/>
      <c r="R124" s="28"/>
      <c r="S124" s="28"/>
      <c r="T124" s="28"/>
      <c r="U124" s="50">
        <f t="shared" si="5"/>
        <v>0</v>
      </c>
      <c r="V124" s="15">
        <f>SUM(K124,U124)</f>
        <v>2</v>
      </c>
    </row>
    <row r="125" spans="1:22" s="8" customFormat="1" x14ac:dyDescent="0.25">
      <c r="A125" s="28"/>
      <c r="B125" s="28" t="s">
        <v>19</v>
      </c>
      <c r="C125" s="28">
        <v>3</v>
      </c>
      <c r="D125" s="28">
        <v>2</v>
      </c>
      <c r="E125" s="28"/>
      <c r="F125" s="28">
        <v>1</v>
      </c>
      <c r="G125" s="28"/>
      <c r="H125" s="28"/>
      <c r="I125" s="28">
        <v>1</v>
      </c>
      <c r="J125" s="28">
        <v>2</v>
      </c>
      <c r="K125" s="49">
        <f t="shared" si="4"/>
        <v>9</v>
      </c>
      <c r="L125" s="28" t="s">
        <v>19</v>
      </c>
      <c r="M125" s="28"/>
      <c r="N125" s="28"/>
      <c r="O125" s="28"/>
      <c r="P125" s="28"/>
      <c r="Q125" s="28"/>
      <c r="R125" s="28"/>
      <c r="S125" s="28"/>
      <c r="T125" s="28"/>
      <c r="U125" s="50">
        <f t="shared" si="5"/>
        <v>0</v>
      </c>
      <c r="V125" s="15">
        <f>SUM(K125,U125)</f>
        <v>9</v>
      </c>
    </row>
    <row r="126" spans="1:22" s="8" customFormat="1" x14ac:dyDescent="0.25">
      <c r="A126" s="28"/>
      <c r="B126" s="28" t="s">
        <v>20</v>
      </c>
      <c r="C126" s="28">
        <v>1</v>
      </c>
      <c r="D126" s="28"/>
      <c r="E126" s="28"/>
      <c r="F126" s="28"/>
      <c r="G126" s="28"/>
      <c r="H126" s="28"/>
      <c r="I126" s="28"/>
      <c r="J126" s="28"/>
      <c r="K126" s="49">
        <f t="shared" si="4"/>
        <v>1</v>
      </c>
      <c r="L126" s="28" t="s">
        <v>20</v>
      </c>
      <c r="M126" s="28"/>
      <c r="N126" s="28"/>
      <c r="O126" s="28"/>
      <c r="P126" s="28"/>
      <c r="Q126" s="28"/>
      <c r="R126" s="28"/>
      <c r="S126" s="28"/>
      <c r="T126" s="28"/>
      <c r="U126" s="50">
        <f t="shared" si="5"/>
        <v>0</v>
      </c>
      <c r="V126" s="15">
        <f>SUM(K126,U126)</f>
        <v>1</v>
      </c>
    </row>
    <row r="127" spans="1:22" s="8" customFormat="1" x14ac:dyDescent="0.25">
      <c r="A127" s="28"/>
      <c r="B127" s="28" t="s">
        <v>21</v>
      </c>
      <c r="C127" s="28">
        <v>1</v>
      </c>
      <c r="D127" s="28">
        <v>1</v>
      </c>
      <c r="E127" s="28">
        <v>3</v>
      </c>
      <c r="F127" s="28"/>
      <c r="G127" s="28">
        <v>2</v>
      </c>
      <c r="H127" s="28">
        <v>2</v>
      </c>
      <c r="I127" s="28">
        <v>3</v>
      </c>
      <c r="J127" s="28">
        <v>2</v>
      </c>
      <c r="K127" s="49">
        <f t="shared" ref="K127:K182" si="6">SUM(C127:J127)</f>
        <v>14</v>
      </c>
      <c r="L127" s="28" t="s">
        <v>21</v>
      </c>
      <c r="M127" s="28"/>
      <c r="N127" s="28"/>
      <c r="O127" s="28"/>
      <c r="P127" s="28"/>
      <c r="Q127" s="28"/>
      <c r="R127" s="28"/>
      <c r="S127" s="28"/>
      <c r="T127" s="28"/>
      <c r="U127" s="50">
        <f t="shared" ref="U127:U181" si="7">SUM(M127:T127)</f>
        <v>0</v>
      </c>
      <c r="V127" s="15">
        <f>SUM(K127,U127)</f>
        <v>14</v>
      </c>
    </row>
    <row r="128" spans="1:22" s="8" customFormat="1" x14ac:dyDescent="0.25">
      <c r="A128" s="28"/>
      <c r="B128" s="28" t="s">
        <v>22</v>
      </c>
      <c r="C128" s="28"/>
      <c r="D128" s="28"/>
      <c r="E128" s="28"/>
      <c r="F128" s="28"/>
      <c r="G128" s="28"/>
      <c r="H128" s="28"/>
      <c r="I128" s="28"/>
      <c r="J128" s="28"/>
      <c r="K128" s="49">
        <f t="shared" si="6"/>
        <v>0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50">
        <f t="shared" si="7"/>
        <v>0</v>
      </c>
      <c r="V128" s="15">
        <f>SUM(K128,U128)</f>
        <v>0</v>
      </c>
    </row>
    <row r="129" spans="1:22" s="8" customFormat="1" x14ac:dyDescent="0.25">
      <c r="A129" s="5" t="s">
        <v>99</v>
      </c>
      <c r="B129" s="5"/>
      <c r="C129" s="5"/>
      <c r="D129" s="5"/>
      <c r="E129" s="5"/>
      <c r="F129" s="5"/>
      <c r="G129" s="5"/>
      <c r="H129" s="5"/>
      <c r="I129" s="5"/>
      <c r="J129" s="5"/>
      <c r="K129" s="18"/>
      <c r="L129" s="5"/>
      <c r="M129" s="5"/>
      <c r="N129" s="5"/>
      <c r="O129" s="5"/>
      <c r="P129" s="5"/>
      <c r="Q129" s="5"/>
      <c r="R129" s="5"/>
      <c r="S129" s="5"/>
      <c r="T129" s="5"/>
      <c r="U129" s="19"/>
      <c r="V129" s="9"/>
    </row>
    <row r="130" spans="1:22" s="8" customFormat="1" x14ac:dyDescent="0.25">
      <c r="A130" s="28"/>
      <c r="B130" s="28" t="s">
        <v>18</v>
      </c>
      <c r="C130" s="28"/>
      <c r="D130" s="28"/>
      <c r="E130" s="28"/>
      <c r="F130" s="28"/>
      <c r="G130" s="28"/>
      <c r="H130" s="28"/>
      <c r="I130" s="28"/>
      <c r="J130" s="28"/>
      <c r="K130" s="49">
        <f t="shared" si="6"/>
        <v>0</v>
      </c>
      <c r="L130" s="28" t="s">
        <v>18</v>
      </c>
      <c r="M130" s="28"/>
      <c r="N130" s="28"/>
      <c r="O130" s="28"/>
      <c r="P130" s="28"/>
      <c r="Q130" s="28"/>
      <c r="R130" s="28"/>
      <c r="S130" s="28"/>
      <c r="T130" s="28"/>
      <c r="U130" s="50">
        <f t="shared" si="7"/>
        <v>0</v>
      </c>
      <c r="V130" s="15">
        <f>SUM(K130,U130)</f>
        <v>0</v>
      </c>
    </row>
    <row r="131" spans="1:22" s="8" customFormat="1" x14ac:dyDescent="0.25">
      <c r="A131" s="28"/>
      <c r="B131" s="28" t="s">
        <v>19</v>
      </c>
      <c r="C131" s="28"/>
      <c r="D131" s="28"/>
      <c r="E131" s="28"/>
      <c r="F131" s="28"/>
      <c r="G131" s="28"/>
      <c r="H131" s="28"/>
      <c r="I131" s="28"/>
      <c r="J131" s="28"/>
      <c r="K131" s="49">
        <f t="shared" si="6"/>
        <v>0</v>
      </c>
      <c r="L131" s="28" t="s">
        <v>19</v>
      </c>
      <c r="M131" s="28"/>
      <c r="N131" s="28"/>
      <c r="O131" s="28"/>
      <c r="P131" s="28"/>
      <c r="Q131" s="28">
        <v>1</v>
      </c>
      <c r="R131" s="28"/>
      <c r="S131" s="28"/>
      <c r="T131" s="28"/>
      <c r="U131" s="50">
        <f t="shared" si="7"/>
        <v>1</v>
      </c>
      <c r="V131" s="15">
        <f>SUM(K131,U131)</f>
        <v>1</v>
      </c>
    </row>
    <row r="132" spans="1:22" s="8" customFormat="1" x14ac:dyDescent="0.25">
      <c r="A132" s="28"/>
      <c r="B132" s="28" t="s">
        <v>20</v>
      </c>
      <c r="C132" s="28"/>
      <c r="D132" s="28"/>
      <c r="E132" s="28"/>
      <c r="F132" s="28"/>
      <c r="G132" s="28"/>
      <c r="H132" s="28"/>
      <c r="I132" s="28"/>
      <c r="J132" s="28"/>
      <c r="K132" s="49">
        <f t="shared" si="6"/>
        <v>0</v>
      </c>
      <c r="L132" s="28" t="s">
        <v>20</v>
      </c>
      <c r="M132" s="28"/>
      <c r="N132" s="28"/>
      <c r="O132" s="28"/>
      <c r="P132" s="28"/>
      <c r="Q132" s="28"/>
      <c r="R132" s="28"/>
      <c r="S132" s="28"/>
      <c r="T132" s="28"/>
      <c r="U132" s="50">
        <f t="shared" si="7"/>
        <v>0</v>
      </c>
      <c r="V132" s="15">
        <f>SUM(K132,U132)</f>
        <v>0</v>
      </c>
    </row>
    <row r="133" spans="1:22" s="8" customFormat="1" x14ac:dyDescent="0.25">
      <c r="A133" s="28"/>
      <c r="B133" s="28" t="s">
        <v>21</v>
      </c>
      <c r="C133" s="28">
        <v>1</v>
      </c>
      <c r="D133" s="28"/>
      <c r="E133" s="28"/>
      <c r="F133" s="28">
        <v>2</v>
      </c>
      <c r="G133" s="28"/>
      <c r="H133" s="28"/>
      <c r="I133" s="28">
        <v>1</v>
      </c>
      <c r="J133" s="28">
        <v>1</v>
      </c>
      <c r="K133" s="49">
        <f t="shared" si="6"/>
        <v>5</v>
      </c>
      <c r="L133" s="28" t="s">
        <v>21</v>
      </c>
      <c r="M133" s="28"/>
      <c r="N133" s="28"/>
      <c r="O133" s="28"/>
      <c r="P133" s="28"/>
      <c r="Q133" s="28"/>
      <c r="R133" s="28"/>
      <c r="S133" s="28"/>
      <c r="T133" s="28"/>
      <c r="U133" s="50">
        <f t="shared" si="7"/>
        <v>0</v>
      </c>
      <c r="V133" s="15">
        <f>SUM(K133,U133)</f>
        <v>5</v>
      </c>
    </row>
    <row r="134" spans="1:22" s="8" customFormat="1" x14ac:dyDescent="0.25">
      <c r="A134" s="28"/>
      <c r="B134" s="28" t="s">
        <v>22</v>
      </c>
      <c r="C134" s="28"/>
      <c r="D134" s="28"/>
      <c r="E134" s="28"/>
      <c r="F134" s="28"/>
      <c r="G134" s="28"/>
      <c r="H134" s="28"/>
      <c r="I134" s="28"/>
      <c r="J134" s="28"/>
      <c r="K134" s="49">
        <f t="shared" si="6"/>
        <v>0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50">
        <f t="shared" si="7"/>
        <v>0</v>
      </c>
      <c r="V134" s="15">
        <f>SUM(K134,U134)</f>
        <v>0</v>
      </c>
    </row>
    <row r="135" spans="1:22" s="8" customFormat="1" x14ac:dyDescent="0.25">
      <c r="A135" s="5" t="s">
        <v>100</v>
      </c>
      <c r="B135" s="5"/>
      <c r="C135" s="5"/>
      <c r="D135" s="5"/>
      <c r="E135" s="5"/>
      <c r="F135" s="5"/>
      <c r="G135" s="5"/>
      <c r="H135" s="5"/>
      <c r="I135" s="5"/>
      <c r="J135" s="5"/>
      <c r="K135" s="18"/>
      <c r="L135" s="5"/>
      <c r="M135" s="5"/>
      <c r="N135" s="5"/>
      <c r="O135" s="5"/>
      <c r="P135" s="5"/>
      <c r="Q135" s="5"/>
      <c r="R135" s="5"/>
      <c r="S135" s="5"/>
      <c r="T135" s="5"/>
      <c r="U135" s="19"/>
      <c r="V135" s="9"/>
    </row>
    <row r="136" spans="1:22" s="8" customFormat="1" x14ac:dyDescent="0.25">
      <c r="A136" s="28"/>
      <c r="B136" s="28" t="s">
        <v>18</v>
      </c>
      <c r="C136" s="28">
        <v>4</v>
      </c>
      <c r="D136" s="28">
        <v>6</v>
      </c>
      <c r="E136" s="28">
        <v>3</v>
      </c>
      <c r="F136" s="28">
        <v>4</v>
      </c>
      <c r="G136" s="28">
        <v>4</v>
      </c>
      <c r="H136" s="28">
        <v>13</v>
      </c>
      <c r="I136" s="28">
        <v>2</v>
      </c>
      <c r="J136" s="28">
        <v>6</v>
      </c>
      <c r="K136" s="49">
        <f t="shared" si="6"/>
        <v>42</v>
      </c>
      <c r="L136" s="28" t="s">
        <v>18</v>
      </c>
      <c r="M136" s="28">
        <v>2</v>
      </c>
      <c r="N136" s="28">
        <v>10</v>
      </c>
      <c r="O136" s="28">
        <v>7</v>
      </c>
      <c r="P136" s="28">
        <v>2</v>
      </c>
      <c r="Q136" s="28">
        <v>3</v>
      </c>
      <c r="R136" s="28">
        <v>9</v>
      </c>
      <c r="S136" s="28">
        <v>8</v>
      </c>
      <c r="T136" s="28">
        <v>8</v>
      </c>
      <c r="U136" s="50">
        <f t="shared" si="7"/>
        <v>49</v>
      </c>
      <c r="V136" s="15">
        <f>SUM(K136,U136)</f>
        <v>91</v>
      </c>
    </row>
    <row r="137" spans="1:22" s="8" customFormat="1" x14ac:dyDescent="0.25">
      <c r="A137" s="28"/>
      <c r="B137" s="28" t="s">
        <v>19</v>
      </c>
      <c r="C137" s="28">
        <v>2</v>
      </c>
      <c r="D137" s="28">
        <v>14</v>
      </c>
      <c r="E137" s="28">
        <v>4</v>
      </c>
      <c r="F137" s="28">
        <v>9</v>
      </c>
      <c r="G137" s="28">
        <v>1</v>
      </c>
      <c r="H137" s="28"/>
      <c r="I137" s="28">
        <v>3</v>
      </c>
      <c r="J137" s="28">
        <v>3</v>
      </c>
      <c r="K137" s="49">
        <f t="shared" si="6"/>
        <v>36</v>
      </c>
      <c r="L137" s="28" t="s">
        <v>19</v>
      </c>
      <c r="M137" s="28">
        <v>7</v>
      </c>
      <c r="N137" s="28">
        <v>8</v>
      </c>
      <c r="O137" s="28">
        <v>5</v>
      </c>
      <c r="P137" s="28">
        <v>2</v>
      </c>
      <c r="Q137" s="28">
        <v>5</v>
      </c>
      <c r="R137" s="28">
        <v>12</v>
      </c>
      <c r="S137" s="28">
        <v>8</v>
      </c>
      <c r="T137" s="28">
        <v>7</v>
      </c>
      <c r="U137" s="50">
        <f t="shared" si="7"/>
        <v>54</v>
      </c>
      <c r="V137" s="15">
        <f>SUM(K137,U137)</f>
        <v>90</v>
      </c>
    </row>
    <row r="138" spans="1:22" s="8" customFormat="1" x14ac:dyDescent="0.25">
      <c r="A138" s="28"/>
      <c r="B138" s="28" t="s">
        <v>20</v>
      </c>
      <c r="C138" s="28"/>
      <c r="D138" s="28"/>
      <c r="E138" s="28"/>
      <c r="F138" s="28"/>
      <c r="G138" s="28"/>
      <c r="H138" s="28"/>
      <c r="I138" s="28"/>
      <c r="J138" s="28"/>
      <c r="K138" s="49">
        <f t="shared" si="6"/>
        <v>0</v>
      </c>
      <c r="L138" s="28" t="s">
        <v>20</v>
      </c>
      <c r="M138" s="28">
        <v>2</v>
      </c>
      <c r="N138" s="28">
        <v>2</v>
      </c>
      <c r="O138" s="28"/>
      <c r="P138" s="28"/>
      <c r="Q138" s="28">
        <v>2</v>
      </c>
      <c r="R138" s="28">
        <v>6</v>
      </c>
      <c r="S138" s="28">
        <v>3</v>
      </c>
      <c r="T138" s="28">
        <v>3</v>
      </c>
      <c r="U138" s="50">
        <f t="shared" si="7"/>
        <v>18</v>
      </c>
      <c r="V138" s="15">
        <f>SUM(K138,U138)</f>
        <v>18</v>
      </c>
    </row>
    <row r="139" spans="1:22" s="8" customFormat="1" x14ac:dyDescent="0.25">
      <c r="A139" s="28"/>
      <c r="B139" s="28" t="s">
        <v>21</v>
      </c>
      <c r="C139" s="28">
        <v>99</v>
      </c>
      <c r="D139" s="28">
        <v>80</v>
      </c>
      <c r="E139" s="28">
        <v>64</v>
      </c>
      <c r="F139" s="28">
        <v>20</v>
      </c>
      <c r="G139" s="28">
        <v>64</v>
      </c>
      <c r="H139" s="28">
        <v>77</v>
      </c>
      <c r="I139" s="28">
        <v>60</v>
      </c>
      <c r="J139" s="28">
        <v>80</v>
      </c>
      <c r="K139" s="49">
        <f t="shared" si="6"/>
        <v>544</v>
      </c>
      <c r="L139" s="28" t="s">
        <v>21</v>
      </c>
      <c r="M139" s="28">
        <v>65</v>
      </c>
      <c r="N139" s="28">
        <v>47</v>
      </c>
      <c r="O139" s="28">
        <v>30</v>
      </c>
      <c r="P139" s="28">
        <v>42</v>
      </c>
      <c r="Q139" s="28">
        <v>35</v>
      </c>
      <c r="R139" s="28">
        <v>58</v>
      </c>
      <c r="S139" s="28">
        <v>50</v>
      </c>
      <c r="T139" s="28">
        <v>43</v>
      </c>
      <c r="U139" s="50">
        <f t="shared" si="7"/>
        <v>370</v>
      </c>
      <c r="V139" s="15">
        <f>SUM(K139,U139)</f>
        <v>914</v>
      </c>
    </row>
    <row r="140" spans="1:22" s="8" customFormat="1" x14ac:dyDescent="0.25">
      <c r="A140" s="28"/>
      <c r="B140" s="28" t="s">
        <v>22</v>
      </c>
      <c r="C140" s="28"/>
      <c r="D140" s="28">
        <v>3</v>
      </c>
      <c r="E140" s="28">
        <v>1</v>
      </c>
      <c r="F140" s="28"/>
      <c r="G140" s="28"/>
      <c r="H140" s="28"/>
      <c r="I140" s="28"/>
      <c r="J140" s="28"/>
      <c r="K140" s="49">
        <f t="shared" si="6"/>
        <v>4</v>
      </c>
      <c r="L140" s="28"/>
      <c r="M140" s="28"/>
      <c r="N140" s="28">
        <v>1</v>
      </c>
      <c r="O140" s="28"/>
      <c r="P140" s="28">
        <v>1</v>
      </c>
      <c r="Q140" s="28">
        <v>1</v>
      </c>
      <c r="R140" s="28"/>
      <c r="S140" s="28">
        <v>1</v>
      </c>
      <c r="T140" s="28"/>
      <c r="U140" s="50">
        <f t="shared" si="7"/>
        <v>4</v>
      </c>
      <c r="V140" s="15">
        <f>SUM(K140,U140)</f>
        <v>8</v>
      </c>
    </row>
    <row r="141" spans="1:22" s="8" customFormat="1" x14ac:dyDescent="0.25">
      <c r="A141" s="5" t="s">
        <v>116</v>
      </c>
      <c r="B141" s="5"/>
      <c r="C141" s="5"/>
      <c r="D141" s="5"/>
      <c r="E141" s="5"/>
      <c r="F141" s="5"/>
      <c r="G141" s="5"/>
      <c r="H141" s="5"/>
      <c r="I141" s="5"/>
      <c r="J141" s="5"/>
      <c r="K141" s="18"/>
      <c r="L141" s="5"/>
      <c r="M141" s="5"/>
      <c r="N141" s="5"/>
      <c r="O141" s="5"/>
      <c r="P141" s="5"/>
      <c r="Q141" s="5"/>
      <c r="R141" s="5"/>
      <c r="S141" s="5"/>
      <c r="T141" s="5"/>
      <c r="U141" s="19"/>
      <c r="V141" s="9"/>
    </row>
    <row r="142" spans="1:22" s="8" customFormat="1" x14ac:dyDescent="0.25">
      <c r="A142" s="28"/>
      <c r="B142" s="28" t="s">
        <v>18</v>
      </c>
      <c r="C142" s="28">
        <v>3</v>
      </c>
      <c r="D142" s="28">
        <v>3</v>
      </c>
      <c r="E142" s="28"/>
      <c r="F142" s="28">
        <v>1</v>
      </c>
      <c r="G142" s="28"/>
      <c r="H142" s="28"/>
      <c r="I142" s="28"/>
      <c r="J142" s="28">
        <v>1</v>
      </c>
      <c r="K142" s="49">
        <f t="shared" si="6"/>
        <v>8</v>
      </c>
      <c r="L142" s="28" t="s">
        <v>18</v>
      </c>
      <c r="M142" s="28">
        <v>2</v>
      </c>
      <c r="N142" s="28">
        <v>4</v>
      </c>
      <c r="O142" s="28">
        <v>2</v>
      </c>
      <c r="P142" s="28"/>
      <c r="Q142" s="28">
        <v>4</v>
      </c>
      <c r="R142" s="28">
        <v>1</v>
      </c>
      <c r="S142" s="28">
        <v>3</v>
      </c>
      <c r="T142" s="28">
        <v>2</v>
      </c>
      <c r="U142" s="50">
        <f t="shared" si="7"/>
        <v>18</v>
      </c>
      <c r="V142" s="15">
        <f>SUM(K142,U142)</f>
        <v>26</v>
      </c>
    </row>
    <row r="143" spans="1:22" s="8" customFormat="1" x14ac:dyDescent="0.25">
      <c r="A143" s="28"/>
      <c r="B143" s="28" t="s">
        <v>19</v>
      </c>
      <c r="C143" s="28"/>
      <c r="D143" s="28"/>
      <c r="E143" s="28"/>
      <c r="F143" s="28"/>
      <c r="G143" s="28"/>
      <c r="H143" s="28">
        <v>2</v>
      </c>
      <c r="I143" s="28"/>
      <c r="J143" s="28">
        <v>1</v>
      </c>
      <c r="K143" s="49">
        <f t="shared" si="6"/>
        <v>3</v>
      </c>
      <c r="L143" s="28" t="s">
        <v>19</v>
      </c>
      <c r="M143" s="28">
        <v>2</v>
      </c>
      <c r="N143" s="28"/>
      <c r="O143" s="28"/>
      <c r="P143" s="28"/>
      <c r="Q143" s="28">
        <v>1</v>
      </c>
      <c r="R143" s="28">
        <v>1</v>
      </c>
      <c r="S143" s="28">
        <v>1</v>
      </c>
      <c r="T143" s="28">
        <v>1</v>
      </c>
      <c r="U143" s="50">
        <f t="shared" si="7"/>
        <v>6</v>
      </c>
      <c r="V143" s="15">
        <f>SUM(K143,U143)</f>
        <v>9</v>
      </c>
    </row>
    <row r="144" spans="1:22" s="8" customFormat="1" x14ac:dyDescent="0.25">
      <c r="A144" s="28"/>
      <c r="B144" s="28" t="s">
        <v>20</v>
      </c>
      <c r="C144" s="28">
        <v>1</v>
      </c>
      <c r="D144" s="28"/>
      <c r="E144" s="28"/>
      <c r="F144" s="28"/>
      <c r="G144" s="28"/>
      <c r="H144" s="28"/>
      <c r="I144" s="28"/>
      <c r="J144" s="28"/>
      <c r="K144" s="49">
        <f t="shared" si="6"/>
        <v>1</v>
      </c>
      <c r="L144" s="28" t="s">
        <v>20</v>
      </c>
      <c r="M144" s="28">
        <v>2</v>
      </c>
      <c r="N144" s="28"/>
      <c r="O144" s="28"/>
      <c r="P144" s="28"/>
      <c r="Q144" s="28"/>
      <c r="R144" s="28">
        <v>2</v>
      </c>
      <c r="S144" s="28"/>
      <c r="T144" s="28"/>
      <c r="U144" s="50">
        <f t="shared" si="7"/>
        <v>4</v>
      </c>
      <c r="V144" s="15">
        <f>SUM(K144,U144)</f>
        <v>5</v>
      </c>
    </row>
    <row r="145" spans="1:22" s="8" customFormat="1" x14ac:dyDescent="0.25">
      <c r="A145" s="28"/>
      <c r="B145" s="28" t="s">
        <v>21</v>
      </c>
      <c r="C145" s="28">
        <v>2</v>
      </c>
      <c r="D145" s="28">
        <v>6</v>
      </c>
      <c r="E145" s="28"/>
      <c r="F145" s="28">
        <v>8</v>
      </c>
      <c r="G145" s="28">
        <v>4</v>
      </c>
      <c r="H145" s="28">
        <v>3</v>
      </c>
      <c r="I145" s="28">
        <v>5</v>
      </c>
      <c r="J145" s="28">
        <v>7</v>
      </c>
      <c r="K145" s="49">
        <f t="shared" si="6"/>
        <v>35</v>
      </c>
      <c r="L145" s="28" t="s">
        <v>21</v>
      </c>
      <c r="M145" s="28">
        <v>10</v>
      </c>
      <c r="N145" s="28">
        <v>3</v>
      </c>
      <c r="O145" s="28">
        <v>11</v>
      </c>
      <c r="P145" s="28">
        <v>10</v>
      </c>
      <c r="Q145" s="28">
        <v>16</v>
      </c>
      <c r="R145" s="28">
        <v>10</v>
      </c>
      <c r="S145" s="28">
        <v>15</v>
      </c>
      <c r="T145" s="28">
        <v>15</v>
      </c>
      <c r="U145" s="50">
        <f t="shared" si="7"/>
        <v>90</v>
      </c>
      <c r="V145" s="15">
        <f>SUM(K145,U145)</f>
        <v>125</v>
      </c>
    </row>
    <row r="146" spans="1:22" s="8" customFormat="1" x14ac:dyDescent="0.25">
      <c r="A146" s="28"/>
      <c r="B146" s="28" t="s">
        <v>22</v>
      </c>
      <c r="C146" s="28"/>
      <c r="D146" s="28"/>
      <c r="E146" s="28"/>
      <c r="F146" s="28"/>
      <c r="G146" s="28"/>
      <c r="H146" s="28"/>
      <c r="I146" s="28"/>
      <c r="J146" s="28"/>
      <c r="K146" s="49">
        <f t="shared" si="6"/>
        <v>0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50">
        <f t="shared" si="7"/>
        <v>0</v>
      </c>
      <c r="V146" s="15">
        <f>SUM(K146,U146)</f>
        <v>0</v>
      </c>
    </row>
    <row r="147" spans="1:22" s="8" customFormat="1" x14ac:dyDescent="0.25">
      <c r="A147" s="5" t="s">
        <v>40</v>
      </c>
      <c r="B147" s="5"/>
      <c r="C147" s="5"/>
      <c r="D147" s="5"/>
      <c r="E147" s="5"/>
      <c r="F147" s="5"/>
      <c r="G147" s="5"/>
      <c r="H147" s="5"/>
      <c r="I147" s="5"/>
      <c r="J147" s="5"/>
      <c r="K147" s="18"/>
      <c r="L147" s="5"/>
      <c r="M147" s="5"/>
      <c r="N147" s="5"/>
      <c r="O147" s="5"/>
      <c r="P147" s="5"/>
      <c r="Q147" s="5"/>
      <c r="R147" s="5"/>
      <c r="S147" s="5"/>
      <c r="T147" s="5"/>
      <c r="U147" s="19"/>
      <c r="V147" s="9"/>
    </row>
    <row r="148" spans="1:22" s="8" customFormat="1" x14ac:dyDescent="0.25">
      <c r="A148" s="28"/>
      <c r="B148" s="28" t="s">
        <v>18</v>
      </c>
      <c r="C148" s="28"/>
      <c r="D148" s="28"/>
      <c r="E148" s="28"/>
      <c r="F148" s="28"/>
      <c r="G148" s="28"/>
      <c r="H148" s="28"/>
      <c r="I148" s="28"/>
      <c r="J148" s="28"/>
      <c r="K148" s="49">
        <f t="shared" si="6"/>
        <v>0</v>
      </c>
      <c r="L148" s="28" t="s">
        <v>18</v>
      </c>
      <c r="M148" s="28"/>
      <c r="N148" s="28"/>
      <c r="O148" s="28"/>
      <c r="P148" s="28"/>
      <c r="Q148" s="28"/>
      <c r="R148" s="28"/>
      <c r="S148" s="28"/>
      <c r="T148" s="28"/>
      <c r="U148" s="50">
        <f t="shared" si="7"/>
        <v>0</v>
      </c>
      <c r="V148" s="15">
        <f>SUM(K148,U148)</f>
        <v>0</v>
      </c>
    </row>
    <row r="149" spans="1:22" s="8" customFormat="1" x14ac:dyDescent="0.25">
      <c r="A149" s="28"/>
      <c r="B149" s="28" t="s">
        <v>19</v>
      </c>
      <c r="C149" s="28"/>
      <c r="D149" s="28"/>
      <c r="E149" s="28"/>
      <c r="F149" s="28"/>
      <c r="G149" s="28"/>
      <c r="H149" s="28"/>
      <c r="I149" s="28"/>
      <c r="J149" s="28"/>
      <c r="K149" s="49">
        <f t="shared" si="6"/>
        <v>0</v>
      </c>
      <c r="L149" s="28" t="s">
        <v>19</v>
      </c>
      <c r="M149" s="28"/>
      <c r="N149" s="28"/>
      <c r="O149" s="28"/>
      <c r="P149" s="28"/>
      <c r="Q149" s="28"/>
      <c r="R149" s="28"/>
      <c r="S149" s="28"/>
      <c r="T149" s="28"/>
      <c r="U149" s="50">
        <f t="shared" si="7"/>
        <v>0</v>
      </c>
      <c r="V149" s="15">
        <f>SUM(K149,U149)</f>
        <v>0</v>
      </c>
    </row>
    <row r="150" spans="1:22" s="8" customFormat="1" x14ac:dyDescent="0.25">
      <c r="A150" s="28"/>
      <c r="B150" s="28" t="s">
        <v>20</v>
      </c>
      <c r="C150" s="28"/>
      <c r="D150" s="28"/>
      <c r="E150" s="28"/>
      <c r="F150" s="28"/>
      <c r="G150" s="28"/>
      <c r="H150" s="28"/>
      <c r="I150" s="28"/>
      <c r="J150" s="28"/>
      <c r="K150" s="49">
        <f t="shared" si="6"/>
        <v>0</v>
      </c>
      <c r="L150" s="28" t="s">
        <v>20</v>
      </c>
      <c r="M150" s="28"/>
      <c r="N150" s="28"/>
      <c r="O150" s="28"/>
      <c r="P150" s="28"/>
      <c r="Q150" s="28"/>
      <c r="R150" s="28"/>
      <c r="S150" s="28"/>
      <c r="T150" s="28"/>
      <c r="U150" s="50">
        <f t="shared" si="7"/>
        <v>0</v>
      </c>
      <c r="V150" s="15">
        <f>SUM(K150,U150)</f>
        <v>0</v>
      </c>
    </row>
    <row r="151" spans="1:22" s="8" customFormat="1" x14ac:dyDescent="0.25">
      <c r="A151" s="28"/>
      <c r="B151" s="28" t="s">
        <v>21</v>
      </c>
      <c r="C151" s="28"/>
      <c r="D151" s="28"/>
      <c r="E151" s="28"/>
      <c r="F151" s="28"/>
      <c r="G151" s="28"/>
      <c r="H151" s="28"/>
      <c r="I151" s="28"/>
      <c r="J151" s="28"/>
      <c r="K151" s="49">
        <f t="shared" si="6"/>
        <v>0</v>
      </c>
      <c r="L151" s="28" t="s">
        <v>21</v>
      </c>
      <c r="M151" s="28"/>
      <c r="N151" s="28"/>
      <c r="O151" s="28"/>
      <c r="P151" s="28"/>
      <c r="Q151" s="28"/>
      <c r="R151" s="28"/>
      <c r="S151" s="28"/>
      <c r="T151" s="28"/>
      <c r="U151" s="50">
        <f t="shared" si="7"/>
        <v>0</v>
      </c>
      <c r="V151" s="15">
        <f>SUM(K151,U151)</f>
        <v>0</v>
      </c>
    </row>
    <row r="152" spans="1:22" s="8" customFormat="1" x14ac:dyDescent="0.25">
      <c r="A152" s="28"/>
      <c r="B152" s="28" t="s">
        <v>22</v>
      </c>
      <c r="C152" s="28"/>
      <c r="D152" s="28"/>
      <c r="E152" s="28"/>
      <c r="F152" s="28"/>
      <c r="G152" s="28"/>
      <c r="H152" s="28"/>
      <c r="I152" s="28"/>
      <c r="J152" s="28"/>
      <c r="K152" s="49">
        <f t="shared" si="6"/>
        <v>0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50">
        <f t="shared" si="7"/>
        <v>0</v>
      </c>
      <c r="V152" s="15">
        <f>SUM(K152,U152)</f>
        <v>0</v>
      </c>
    </row>
    <row r="153" spans="1:22" s="8" customFormat="1" x14ac:dyDescent="0.25">
      <c r="A153" s="5" t="s">
        <v>41</v>
      </c>
      <c r="B153" s="5"/>
      <c r="C153" s="5"/>
      <c r="D153" s="5"/>
      <c r="E153" s="5"/>
      <c r="F153" s="5"/>
      <c r="G153" s="5"/>
      <c r="H153" s="5"/>
      <c r="I153" s="5"/>
      <c r="J153" s="5"/>
      <c r="K153" s="18"/>
      <c r="L153" s="5"/>
      <c r="M153" s="5"/>
      <c r="N153" s="5"/>
      <c r="O153" s="5"/>
      <c r="P153" s="5"/>
      <c r="Q153" s="5"/>
      <c r="R153" s="5"/>
      <c r="S153" s="5"/>
      <c r="T153" s="5"/>
      <c r="U153" s="19"/>
      <c r="V153" s="9"/>
    </row>
    <row r="154" spans="1:22" s="8" customFormat="1" x14ac:dyDescent="0.25">
      <c r="A154" s="28"/>
      <c r="B154" s="28" t="s">
        <v>18</v>
      </c>
      <c r="C154" s="28"/>
      <c r="D154" s="28"/>
      <c r="E154" s="28"/>
      <c r="F154" s="28"/>
      <c r="G154" s="28"/>
      <c r="H154" s="28"/>
      <c r="I154" s="28"/>
      <c r="J154" s="28"/>
      <c r="K154" s="49">
        <f t="shared" si="6"/>
        <v>0</v>
      </c>
      <c r="L154" s="28" t="s">
        <v>18</v>
      </c>
      <c r="M154" s="28"/>
      <c r="N154" s="28"/>
      <c r="O154" s="28"/>
      <c r="P154" s="28"/>
      <c r="Q154" s="28"/>
      <c r="R154" s="28"/>
      <c r="S154" s="28">
        <v>1</v>
      </c>
      <c r="T154" s="28"/>
      <c r="U154" s="50">
        <f t="shared" si="7"/>
        <v>1</v>
      </c>
      <c r="V154" s="15">
        <f>SUM(K154,U154)</f>
        <v>1</v>
      </c>
    </row>
    <row r="155" spans="1:22" s="8" customFormat="1" x14ac:dyDescent="0.25">
      <c r="A155" s="28"/>
      <c r="B155" s="28" t="s">
        <v>19</v>
      </c>
      <c r="C155" s="28"/>
      <c r="D155" s="28">
        <v>1</v>
      </c>
      <c r="E155" s="28"/>
      <c r="F155" s="28"/>
      <c r="G155" s="28"/>
      <c r="H155" s="28"/>
      <c r="I155" s="28"/>
      <c r="J155" s="28">
        <v>2</v>
      </c>
      <c r="K155" s="49">
        <f t="shared" si="6"/>
        <v>3</v>
      </c>
      <c r="L155" s="28" t="s">
        <v>19</v>
      </c>
      <c r="M155" s="28">
        <v>1</v>
      </c>
      <c r="N155" s="28"/>
      <c r="O155" s="28"/>
      <c r="P155" s="28"/>
      <c r="Q155" s="28"/>
      <c r="R155" s="28"/>
      <c r="S155" s="28"/>
      <c r="T155" s="28"/>
      <c r="U155" s="50">
        <f t="shared" si="7"/>
        <v>1</v>
      </c>
      <c r="V155" s="15">
        <f>SUM(K155,U155)</f>
        <v>4</v>
      </c>
    </row>
    <row r="156" spans="1:22" s="8" customFormat="1" x14ac:dyDescent="0.25">
      <c r="A156" s="28"/>
      <c r="B156" s="28" t="s">
        <v>20</v>
      </c>
      <c r="C156" s="28"/>
      <c r="D156" s="28">
        <v>1</v>
      </c>
      <c r="E156" s="28"/>
      <c r="F156" s="28"/>
      <c r="G156" s="28"/>
      <c r="H156" s="28"/>
      <c r="I156" s="28"/>
      <c r="J156" s="28"/>
      <c r="K156" s="49">
        <f t="shared" si="6"/>
        <v>1</v>
      </c>
      <c r="L156" s="28" t="s">
        <v>20</v>
      </c>
      <c r="M156" s="28"/>
      <c r="N156" s="28"/>
      <c r="O156" s="28"/>
      <c r="P156" s="28"/>
      <c r="Q156" s="28"/>
      <c r="R156" s="28"/>
      <c r="S156" s="28"/>
      <c r="T156" s="28"/>
      <c r="U156" s="50">
        <f t="shared" si="7"/>
        <v>0</v>
      </c>
      <c r="V156" s="15">
        <f>SUM(K156,U156)</f>
        <v>1</v>
      </c>
    </row>
    <row r="157" spans="1:22" s="8" customFormat="1" x14ac:dyDescent="0.25">
      <c r="A157" s="28"/>
      <c r="B157" s="28" t="s">
        <v>21</v>
      </c>
      <c r="C157" s="28"/>
      <c r="D157" s="28"/>
      <c r="E157" s="28"/>
      <c r="F157" s="28"/>
      <c r="G157" s="28"/>
      <c r="H157" s="28"/>
      <c r="I157" s="28"/>
      <c r="J157" s="28"/>
      <c r="K157" s="49">
        <f t="shared" si="6"/>
        <v>0</v>
      </c>
      <c r="L157" s="28" t="s">
        <v>21</v>
      </c>
      <c r="M157" s="28"/>
      <c r="N157" s="28"/>
      <c r="O157" s="28">
        <v>2</v>
      </c>
      <c r="P157" s="28"/>
      <c r="Q157" s="28"/>
      <c r="R157" s="28"/>
      <c r="S157" s="28"/>
      <c r="T157" s="28"/>
      <c r="U157" s="50">
        <f t="shared" si="7"/>
        <v>2</v>
      </c>
      <c r="V157" s="15">
        <f>SUM(K157,U157)</f>
        <v>2</v>
      </c>
    </row>
    <row r="158" spans="1:22" s="8" customFormat="1" x14ac:dyDescent="0.25">
      <c r="A158" s="28"/>
      <c r="B158" s="28" t="s">
        <v>22</v>
      </c>
      <c r="C158" s="28"/>
      <c r="D158" s="28"/>
      <c r="E158" s="28"/>
      <c r="F158" s="28"/>
      <c r="G158" s="28"/>
      <c r="H158" s="28"/>
      <c r="I158" s="28"/>
      <c r="J158" s="28"/>
      <c r="K158" s="49">
        <f t="shared" si="6"/>
        <v>0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50">
        <f t="shared" si="7"/>
        <v>0</v>
      </c>
      <c r="V158" s="15">
        <f>SUM(K158,U158)</f>
        <v>0</v>
      </c>
    </row>
    <row r="159" spans="1:22" s="8" customFormat="1" x14ac:dyDescent="0.25">
      <c r="A159" s="5" t="s">
        <v>101</v>
      </c>
      <c r="B159" s="5"/>
      <c r="C159" s="5"/>
      <c r="D159" s="5"/>
      <c r="E159" s="5"/>
      <c r="F159" s="5"/>
      <c r="G159" s="5"/>
      <c r="H159" s="5"/>
      <c r="I159" s="5"/>
      <c r="J159" s="5"/>
      <c r="K159" s="18"/>
      <c r="L159" s="5"/>
      <c r="M159" s="5"/>
      <c r="N159" s="5"/>
      <c r="O159" s="5"/>
      <c r="P159" s="5"/>
      <c r="Q159" s="5"/>
      <c r="R159" s="5"/>
      <c r="S159" s="5"/>
      <c r="T159" s="5"/>
      <c r="U159" s="19"/>
      <c r="V159" s="9"/>
    </row>
    <row r="160" spans="1:22" s="8" customFormat="1" x14ac:dyDescent="0.25">
      <c r="A160" s="28"/>
      <c r="B160" s="28" t="s">
        <v>18</v>
      </c>
      <c r="C160" s="28"/>
      <c r="D160" s="28"/>
      <c r="E160" s="28"/>
      <c r="F160" s="28"/>
      <c r="G160" s="28"/>
      <c r="H160" s="28"/>
      <c r="I160" s="28"/>
      <c r="J160" s="28"/>
      <c r="K160" s="49">
        <f t="shared" si="6"/>
        <v>0</v>
      </c>
      <c r="L160" s="28" t="s">
        <v>18</v>
      </c>
      <c r="M160" s="28"/>
      <c r="N160" s="28"/>
      <c r="O160" s="28"/>
      <c r="P160" s="28"/>
      <c r="Q160" s="28"/>
      <c r="R160" s="28">
        <v>2</v>
      </c>
      <c r="S160" s="28">
        <v>1</v>
      </c>
      <c r="T160" s="28"/>
      <c r="U160" s="50">
        <f t="shared" si="7"/>
        <v>3</v>
      </c>
      <c r="V160" s="15">
        <f>SUM(K160,U160)</f>
        <v>3</v>
      </c>
    </row>
    <row r="161" spans="1:22" s="8" customFormat="1" x14ac:dyDescent="0.25">
      <c r="A161" s="28"/>
      <c r="B161" s="28" t="s">
        <v>19</v>
      </c>
      <c r="C161" s="28"/>
      <c r="D161" s="28"/>
      <c r="E161" s="28"/>
      <c r="F161" s="28"/>
      <c r="G161" s="28"/>
      <c r="H161" s="28"/>
      <c r="I161" s="28"/>
      <c r="J161" s="28"/>
      <c r="K161" s="49">
        <f t="shared" si="6"/>
        <v>0</v>
      </c>
      <c r="L161" s="28" t="s">
        <v>19</v>
      </c>
      <c r="M161" s="28"/>
      <c r="N161" s="28"/>
      <c r="O161" s="28"/>
      <c r="P161" s="28"/>
      <c r="Q161" s="28"/>
      <c r="R161" s="28">
        <v>1</v>
      </c>
      <c r="S161" s="28">
        <v>1</v>
      </c>
      <c r="T161" s="28"/>
      <c r="U161" s="50">
        <f t="shared" si="7"/>
        <v>2</v>
      </c>
      <c r="V161" s="15">
        <f>SUM(K161,U161)</f>
        <v>2</v>
      </c>
    </row>
    <row r="162" spans="1:22" s="8" customFormat="1" x14ac:dyDescent="0.25">
      <c r="A162" s="28"/>
      <c r="B162" s="28" t="s">
        <v>20</v>
      </c>
      <c r="C162" s="28"/>
      <c r="D162" s="28"/>
      <c r="E162" s="28"/>
      <c r="F162" s="28"/>
      <c r="G162" s="28"/>
      <c r="H162" s="28"/>
      <c r="I162" s="28"/>
      <c r="J162" s="28"/>
      <c r="K162" s="49">
        <f t="shared" si="6"/>
        <v>0</v>
      </c>
      <c r="L162" s="28" t="s">
        <v>20</v>
      </c>
      <c r="M162" s="28"/>
      <c r="N162" s="28"/>
      <c r="O162" s="28"/>
      <c r="P162" s="28"/>
      <c r="Q162" s="28"/>
      <c r="R162" s="28">
        <v>1</v>
      </c>
      <c r="S162" s="28">
        <v>1</v>
      </c>
      <c r="T162" s="28"/>
      <c r="U162" s="50">
        <f t="shared" si="7"/>
        <v>2</v>
      </c>
      <c r="V162" s="15">
        <f>SUM(K162,U162)</f>
        <v>2</v>
      </c>
    </row>
    <row r="163" spans="1:22" s="8" customFormat="1" x14ac:dyDescent="0.25">
      <c r="A163" s="28"/>
      <c r="B163" s="28" t="s">
        <v>21</v>
      </c>
      <c r="C163" s="28"/>
      <c r="D163" s="28"/>
      <c r="E163" s="28"/>
      <c r="F163" s="28"/>
      <c r="G163" s="28"/>
      <c r="H163" s="28"/>
      <c r="I163" s="28"/>
      <c r="J163" s="28"/>
      <c r="K163" s="49">
        <f t="shared" si="6"/>
        <v>0</v>
      </c>
      <c r="L163" s="28" t="s">
        <v>21</v>
      </c>
      <c r="M163" s="28">
        <v>9</v>
      </c>
      <c r="N163" s="28">
        <v>7</v>
      </c>
      <c r="O163" s="28">
        <v>3</v>
      </c>
      <c r="P163" s="28">
        <v>5</v>
      </c>
      <c r="Q163" s="28">
        <v>10</v>
      </c>
      <c r="R163" s="28">
        <v>5</v>
      </c>
      <c r="S163" s="28">
        <v>5</v>
      </c>
      <c r="T163" s="28">
        <v>5</v>
      </c>
      <c r="U163" s="50">
        <f t="shared" si="7"/>
        <v>49</v>
      </c>
      <c r="V163" s="15">
        <f>SUM(K163,U163)</f>
        <v>49</v>
      </c>
    </row>
    <row r="164" spans="1:22" s="8" customFormat="1" x14ac:dyDescent="0.25">
      <c r="A164" s="28"/>
      <c r="B164" s="28" t="s">
        <v>22</v>
      </c>
      <c r="C164" s="28"/>
      <c r="D164" s="28"/>
      <c r="E164" s="28"/>
      <c r="F164" s="28"/>
      <c r="G164" s="28"/>
      <c r="H164" s="28"/>
      <c r="I164" s="28"/>
      <c r="J164" s="28"/>
      <c r="K164" s="49">
        <f t="shared" si="6"/>
        <v>0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50">
        <f t="shared" si="7"/>
        <v>0</v>
      </c>
      <c r="V164" s="15">
        <f>SUM(K164,U164)</f>
        <v>0</v>
      </c>
    </row>
    <row r="165" spans="1:22" s="8" customFormat="1" x14ac:dyDescent="0.25">
      <c r="A165" s="5" t="s">
        <v>117</v>
      </c>
      <c r="B165" s="5"/>
      <c r="C165" s="5"/>
      <c r="D165" s="5"/>
      <c r="E165" s="5"/>
      <c r="F165" s="5"/>
      <c r="G165" s="5"/>
      <c r="H165" s="5"/>
      <c r="I165" s="5"/>
      <c r="J165" s="5"/>
      <c r="K165" s="20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1"/>
    </row>
    <row r="166" spans="1:22" s="8" customFormat="1" x14ac:dyDescent="0.25">
      <c r="A166" s="28"/>
      <c r="B166" s="28" t="s">
        <v>18</v>
      </c>
      <c r="C166" s="28"/>
      <c r="D166" s="28"/>
      <c r="E166" s="28"/>
      <c r="F166" s="28"/>
      <c r="G166" s="28"/>
      <c r="H166" s="28"/>
      <c r="I166" s="28"/>
      <c r="J166" s="28"/>
      <c r="K166" s="27">
        <f t="shared" ref="K166:K170" si="8">SUM(C166:J166)</f>
        <v>0</v>
      </c>
      <c r="L166" s="28" t="s">
        <v>18</v>
      </c>
      <c r="M166" s="28"/>
      <c r="N166" s="28"/>
      <c r="O166" s="28"/>
      <c r="P166" s="28"/>
      <c r="Q166" s="28"/>
      <c r="R166" s="28"/>
      <c r="S166" s="28"/>
      <c r="T166" s="28"/>
      <c r="U166" s="28">
        <f t="shared" ref="U166:U170" si="9">SUM(M166:T166)</f>
        <v>0</v>
      </c>
      <c r="V166" s="22">
        <f>SUM(U166,K166)</f>
        <v>0</v>
      </c>
    </row>
    <row r="167" spans="1:22" s="8" customFormat="1" x14ac:dyDescent="0.25">
      <c r="A167" s="28"/>
      <c r="B167" s="28" t="s">
        <v>19</v>
      </c>
      <c r="C167" s="28"/>
      <c r="D167" s="28"/>
      <c r="E167" s="28"/>
      <c r="F167" s="28"/>
      <c r="G167" s="28"/>
      <c r="H167" s="28"/>
      <c r="I167" s="28"/>
      <c r="J167" s="28"/>
      <c r="K167" s="27">
        <f t="shared" si="8"/>
        <v>0</v>
      </c>
      <c r="L167" s="28" t="s">
        <v>19</v>
      </c>
      <c r="M167" s="28"/>
      <c r="N167" s="28"/>
      <c r="O167" s="28"/>
      <c r="P167" s="28"/>
      <c r="Q167" s="28"/>
      <c r="R167" s="28"/>
      <c r="S167" s="28"/>
      <c r="T167" s="28"/>
      <c r="U167" s="28">
        <f t="shared" si="9"/>
        <v>0</v>
      </c>
      <c r="V167" s="22">
        <f>SUM(U167,K167)</f>
        <v>0</v>
      </c>
    </row>
    <row r="168" spans="1:22" s="8" customFormat="1" x14ac:dyDescent="0.25">
      <c r="A168" s="28"/>
      <c r="B168" s="28" t="s">
        <v>20</v>
      </c>
      <c r="C168" s="28"/>
      <c r="D168" s="28"/>
      <c r="E168" s="28"/>
      <c r="F168" s="28"/>
      <c r="G168" s="28"/>
      <c r="H168" s="28"/>
      <c r="I168" s="28"/>
      <c r="J168" s="28"/>
      <c r="K168" s="27">
        <f t="shared" si="8"/>
        <v>0</v>
      </c>
      <c r="L168" s="28" t="s">
        <v>20</v>
      </c>
      <c r="M168" s="28"/>
      <c r="N168" s="28"/>
      <c r="O168" s="28"/>
      <c r="P168" s="28"/>
      <c r="Q168" s="28"/>
      <c r="R168" s="28"/>
      <c r="S168" s="28"/>
      <c r="T168" s="28"/>
      <c r="U168" s="28">
        <f t="shared" si="9"/>
        <v>0</v>
      </c>
      <c r="V168" s="22">
        <f>SUM(U168,K168)</f>
        <v>0</v>
      </c>
    </row>
    <row r="169" spans="1:22" s="8" customFormat="1" x14ac:dyDescent="0.25">
      <c r="A169" s="28"/>
      <c r="B169" s="28" t="s">
        <v>21</v>
      </c>
      <c r="C169" s="28"/>
      <c r="D169" s="28"/>
      <c r="E169" s="28"/>
      <c r="F169" s="28"/>
      <c r="G169" s="28"/>
      <c r="H169" s="28"/>
      <c r="I169" s="28"/>
      <c r="J169" s="28"/>
      <c r="K169" s="27">
        <f t="shared" si="8"/>
        <v>0</v>
      </c>
      <c r="L169" s="28" t="s">
        <v>21</v>
      </c>
      <c r="M169" s="28"/>
      <c r="N169" s="28"/>
      <c r="O169" s="28"/>
      <c r="P169" s="28"/>
      <c r="Q169" s="28"/>
      <c r="R169" s="28"/>
      <c r="S169" s="28"/>
      <c r="T169" s="28"/>
      <c r="U169" s="28">
        <f t="shared" si="9"/>
        <v>0</v>
      </c>
      <c r="V169" s="22">
        <f>SUM(U169,K169)</f>
        <v>0</v>
      </c>
    </row>
    <row r="170" spans="1:22" s="8" customFormat="1" x14ac:dyDescent="0.25">
      <c r="A170" s="28"/>
      <c r="B170" s="28" t="s">
        <v>22</v>
      </c>
      <c r="C170" s="28"/>
      <c r="D170" s="28"/>
      <c r="E170" s="28"/>
      <c r="F170" s="28"/>
      <c r="G170" s="28"/>
      <c r="H170" s="28"/>
      <c r="I170" s="28"/>
      <c r="J170" s="28"/>
      <c r="K170" s="27">
        <f t="shared" si="8"/>
        <v>0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>
        <f t="shared" si="9"/>
        <v>0</v>
      </c>
      <c r="V170" s="22">
        <f>SUM(U170,K170)</f>
        <v>0</v>
      </c>
    </row>
    <row r="171" spans="1:22" s="8" customFormat="1" x14ac:dyDescent="0.25">
      <c r="A171" s="5" t="s">
        <v>39</v>
      </c>
      <c r="B171" s="5"/>
      <c r="C171" s="5"/>
      <c r="D171" s="5"/>
      <c r="E171" s="5"/>
      <c r="F171" s="5"/>
      <c r="G171" s="5"/>
      <c r="H171" s="5"/>
      <c r="I171" s="5"/>
      <c r="J171" s="5"/>
      <c r="K171" s="18"/>
      <c r="L171" s="5"/>
      <c r="M171" s="5"/>
      <c r="N171" s="5"/>
      <c r="O171" s="5"/>
      <c r="P171" s="5"/>
      <c r="Q171" s="5"/>
      <c r="R171" s="5"/>
      <c r="S171" s="5"/>
      <c r="T171" s="5"/>
      <c r="U171" s="19"/>
      <c r="V171" s="9"/>
    </row>
    <row r="172" spans="1:22" s="8" customFormat="1" x14ac:dyDescent="0.25">
      <c r="A172" s="28"/>
      <c r="B172" s="28" t="s">
        <v>18</v>
      </c>
      <c r="C172" s="28"/>
      <c r="D172" s="28">
        <v>2</v>
      </c>
      <c r="E172" s="28"/>
      <c r="F172" s="28">
        <v>1</v>
      </c>
      <c r="G172" s="28"/>
      <c r="H172" s="28">
        <v>2</v>
      </c>
      <c r="I172" s="28"/>
      <c r="J172" s="28">
        <v>1</v>
      </c>
      <c r="K172" s="49">
        <f t="shared" si="6"/>
        <v>6</v>
      </c>
      <c r="L172" s="28" t="s">
        <v>18</v>
      </c>
      <c r="M172" s="28"/>
      <c r="N172" s="28"/>
      <c r="O172" s="28"/>
      <c r="P172" s="28"/>
      <c r="Q172" s="28"/>
      <c r="R172" s="28"/>
      <c r="S172" s="28"/>
      <c r="T172" s="28"/>
      <c r="U172" s="50">
        <f t="shared" si="7"/>
        <v>0</v>
      </c>
      <c r="V172" s="15">
        <f>SUM(K172,U172)</f>
        <v>6</v>
      </c>
    </row>
    <row r="173" spans="1:22" s="8" customFormat="1" x14ac:dyDescent="0.25">
      <c r="A173" s="28"/>
      <c r="B173" s="28" t="s">
        <v>19</v>
      </c>
      <c r="C173" s="28"/>
      <c r="D173" s="28"/>
      <c r="E173" s="28"/>
      <c r="F173" s="28"/>
      <c r="G173" s="28"/>
      <c r="H173" s="28"/>
      <c r="I173" s="28"/>
      <c r="J173" s="28">
        <v>2</v>
      </c>
      <c r="K173" s="49">
        <f t="shared" si="6"/>
        <v>2</v>
      </c>
      <c r="L173" s="28" t="s">
        <v>19</v>
      </c>
      <c r="M173" s="28"/>
      <c r="N173" s="28"/>
      <c r="O173" s="28"/>
      <c r="P173" s="28"/>
      <c r="Q173" s="28"/>
      <c r="R173" s="28"/>
      <c r="S173" s="28"/>
      <c r="T173" s="28"/>
      <c r="U173" s="50">
        <f t="shared" si="7"/>
        <v>0</v>
      </c>
      <c r="V173" s="15">
        <f>SUM(K173,U173)</f>
        <v>2</v>
      </c>
    </row>
    <row r="174" spans="1:22" s="8" customFormat="1" x14ac:dyDescent="0.25">
      <c r="A174" s="28"/>
      <c r="B174" s="28" t="s">
        <v>20</v>
      </c>
      <c r="C174" s="28"/>
      <c r="D174" s="28">
        <v>1</v>
      </c>
      <c r="E174" s="28"/>
      <c r="F174" s="28"/>
      <c r="G174" s="28"/>
      <c r="H174" s="28"/>
      <c r="I174" s="28"/>
      <c r="J174" s="28"/>
      <c r="K174" s="49">
        <f t="shared" si="6"/>
        <v>1</v>
      </c>
      <c r="L174" s="28" t="s">
        <v>20</v>
      </c>
      <c r="M174" s="28"/>
      <c r="N174" s="28"/>
      <c r="O174" s="28"/>
      <c r="P174" s="28"/>
      <c r="Q174" s="28"/>
      <c r="R174" s="28"/>
      <c r="S174" s="28"/>
      <c r="T174" s="28"/>
      <c r="U174" s="50">
        <f t="shared" si="7"/>
        <v>0</v>
      </c>
      <c r="V174" s="15">
        <f>SUM(K174,U174)</f>
        <v>1</v>
      </c>
    </row>
    <row r="175" spans="1:22" s="8" customFormat="1" x14ac:dyDescent="0.25">
      <c r="A175" s="28"/>
      <c r="B175" s="28" t="s">
        <v>21</v>
      </c>
      <c r="C175" s="28"/>
      <c r="D175" s="28">
        <v>1</v>
      </c>
      <c r="E175" s="28"/>
      <c r="F175" s="28"/>
      <c r="G175" s="28">
        <v>3</v>
      </c>
      <c r="H175" s="28">
        <v>5</v>
      </c>
      <c r="I175" s="28">
        <v>1</v>
      </c>
      <c r="J175" s="28">
        <v>1</v>
      </c>
      <c r="K175" s="49">
        <f t="shared" si="6"/>
        <v>11</v>
      </c>
      <c r="L175" s="28" t="s">
        <v>21</v>
      </c>
      <c r="M175" s="28"/>
      <c r="N175" s="28"/>
      <c r="O175" s="28"/>
      <c r="P175" s="28"/>
      <c r="Q175" s="28"/>
      <c r="R175" s="28"/>
      <c r="S175" s="28"/>
      <c r="T175" s="28"/>
      <c r="U175" s="50">
        <f t="shared" si="7"/>
        <v>0</v>
      </c>
      <c r="V175" s="15">
        <f>SUM(K175,U175)</f>
        <v>11</v>
      </c>
    </row>
    <row r="176" spans="1:22" s="8" customFormat="1" x14ac:dyDescent="0.25">
      <c r="A176" s="28"/>
      <c r="B176" s="28" t="s">
        <v>22</v>
      </c>
      <c r="C176" s="28"/>
      <c r="D176" s="28"/>
      <c r="E176" s="28"/>
      <c r="F176" s="28"/>
      <c r="G176" s="28"/>
      <c r="H176" s="28"/>
      <c r="I176" s="28"/>
      <c r="J176" s="28"/>
      <c r="K176" s="49">
        <f t="shared" si="6"/>
        <v>0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50">
        <f t="shared" si="7"/>
        <v>0</v>
      </c>
      <c r="V176" s="15">
        <f>SUM(K176,U176)</f>
        <v>0</v>
      </c>
    </row>
    <row r="177" spans="1:22" s="8" customFormat="1" x14ac:dyDescent="0.25">
      <c r="A177" s="5" t="s">
        <v>118</v>
      </c>
      <c r="B177" s="5"/>
      <c r="C177" s="5"/>
      <c r="D177" s="5"/>
      <c r="E177" s="5"/>
      <c r="F177" s="5"/>
      <c r="G177" s="5"/>
      <c r="H177" s="5"/>
      <c r="I177" s="5"/>
      <c r="J177" s="5"/>
      <c r="K177" s="18">
        <f t="shared" si="6"/>
        <v>0</v>
      </c>
      <c r="L177" s="5"/>
      <c r="M177" s="5"/>
      <c r="N177" s="5"/>
      <c r="O177" s="5"/>
      <c r="P177" s="5"/>
      <c r="Q177" s="5"/>
      <c r="R177" s="5"/>
      <c r="S177" s="5"/>
      <c r="T177" s="5"/>
      <c r="U177" s="19"/>
      <c r="V177" s="9"/>
    </row>
    <row r="178" spans="1:22" s="8" customFormat="1" x14ac:dyDescent="0.25">
      <c r="A178" s="28"/>
      <c r="B178" s="28" t="s">
        <v>18</v>
      </c>
      <c r="C178" s="28"/>
      <c r="D178" s="28"/>
      <c r="E178" s="28"/>
      <c r="F178" s="28"/>
      <c r="G178" s="28"/>
      <c r="H178" s="28"/>
      <c r="I178" s="28"/>
      <c r="J178" s="28"/>
      <c r="K178" s="49">
        <f t="shared" si="6"/>
        <v>0</v>
      </c>
      <c r="L178" s="28" t="s">
        <v>18</v>
      </c>
      <c r="M178" s="28"/>
      <c r="N178" s="28"/>
      <c r="O178" s="28"/>
      <c r="P178" s="28"/>
      <c r="Q178" s="28"/>
      <c r="R178" s="28"/>
      <c r="S178" s="28"/>
      <c r="T178" s="28"/>
      <c r="U178" s="50">
        <f t="shared" si="7"/>
        <v>0</v>
      </c>
      <c r="V178" s="15">
        <f>SUM(K178,U178)</f>
        <v>0</v>
      </c>
    </row>
    <row r="179" spans="1:22" s="8" customFormat="1" x14ac:dyDescent="0.25">
      <c r="A179" s="28"/>
      <c r="B179" s="28" t="s">
        <v>19</v>
      </c>
      <c r="C179" s="28"/>
      <c r="D179" s="28"/>
      <c r="E179" s="28"/>
      <c r="F179" s="28"/>
      <c r="G179" s="28"/>
      <c r="H179" s="28">
        <v>2</v>
      </c>
      <c r="I179" s="28">
        <v>2</v>
      </c>
      <c r="J179" s="28"/>
      <c r="K179" s="49">
        <f t="shared" si="6"/>
        <v>4</v>
      </c>
      <c r="L179" s="28" t="s">
        <v>19</v>
      </c>
      <c r="M179" s="28"/>
      <c r="N179" s="28"/>
      <c r="O179" s="28">
        <v>1</v>
      </c>
      <c r="P179" s="28"/>
      <c r="Q179" s="28"/>
      <c r="R179" s="28"/>
      <c r="S179" s="28"/>
      <c r="T179" s="28"/>
      <c r="U179" s="50">
        <f t="shared" si="7"/>
        <v>1</v>
      </c>
      <c r="V179" s="15">
        <f>SUM(K179,U179)</f>
        <v>5</v>
      </c>
    </row>
    <row r="180" spans="1:22" s="8" customFormat="1" x14ac:dyDescent="0.25">
      <c r="A180" s="28"/>
      <c r="B180" s="28" t="s">
        <v>20</v>
      </c>
      <c r="C180" s="28"/>
      <c r="D180" s="28"/>
      <c r="E180" s="28"/>
      <c r="F180" s="28"/>
      <c r="G180" s="28"/>
      <c r="H180" s="28">
        <v>1</v>
      </c>
      <c r="I180" s="28">
        <v>1</v>
      </c>
      <c r="J180" s="28"/>
      <c r="K180" s="49">
        <f t="shared" si="6"/>
        <v>2</v>
      </c>
      <c r="L180" s="28" t="s">
        <v>20</v>
      </c>
      <c r="M180" s="28"/>
      <c r="N180" s="28"/>
      <c r="O180" s="28">
        <v>1</v>
      </c>
      <c r="P180" s="28"/>
      <c r="Q180" s="28"/>
      <c r="R180" s="28"/>
      <c r="S180" s="28"/>
      <c r="T180" s="28"/>
      <c r="U180" s="50">
        <f t="shared" si="7"/>
        <v>1</v>
      </c>
      <c r="V180" s="15">
        <f>SUM(K180,U180)</f>
        <v>3</v>
      </c>
    </row>
    <row r="181" spans="1:22" s="8" customFormat="1" x14ac:dyDescent="0.25">
      <c r="A181" s="28"/>
      <c r="B181" s="28" t="s">
        <v>21</v>
      </c>
      <c r="C181" s="28"/>
      <c r="D181" s="28"/>
      <c r="E181" s="28"/>
      <c r="F181" s="28"/>
      <c r="G181" s="28"/>
      <c r="H181" s="28"/>
      <c r="I181" s="28"/>
      <c r="J181" s="28"/>
      <c r="K181" s="49">
        <f t="shared" si="6"/>
        <v>0</v>
      </c>
      <c r="L181" s="28" t="s">
        <v>21</v>
      </c>
      <c r="M181" s="28"/>
      <c r="N181" s="28"/>
      <c r="O181" s="28"/>
      <c r="P181" s="28"/>
      <c r="Q181" s="28"/>
      <c r="R181" s="28">
        <v>1</v>
      </c>
      <c r="S181" s="28"/>
      <c r="T181" s="28"/>
      <c r="U181" s="50">
        <f t="shared" si="7"/>
        <v>1</v>
      </c>
      <c r="V181" s="15">
        <f>SUM(K181,U181)</f>
        <v>1</v>
      </c>
    </row>
    <row r="182" spans="1:22" s="8" customFormat="1" x14ac:dyDescent="0.25">
      <c r="A182" s="28"/>
      <c r="B182" s="28" t="s">
        <v>22</v>
      </c>
      <c r="C182" s="28"/>
      <c r="D182" s="28"/>
      <c r="E182" s="28"/>
      <c r="F182" s="28"/>
      <c r="G182" s="28"/>
      <c r="H182" s="28"/>
      <c r="I182" s="28"/>
      <c r="J182" s="28"/>
      <c r="K182" s="49">
        <f t="shared" si="6"/>
        <v>0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51"/>
      <c r="V182" s="15">
        <f>SUM(K182,U182)</f>
        <v>0</v>
      </c>
    </row>
    <row r="183" spans="1:22" x14ac:dyDescent="0.25">
      <c r="A183" s="5" t="s">
        <v>107</v>
      </c>
      <c r="B183" s="5"/>
      <c r="C183" s="5"/>
      <c r="D183" s="5"/>
      <c r="E183" s="5"/>
      <c r="F183" s="5"/>
      <c r="G183" s="5"/>
      <c r="H183" s="5"/>
      <c r="I183" s="5"/>
      <c r="J183" s="5"/>
      <c r="K183" s="18">
        <f t="shared" ref="K183:K188" si="10">SUM(C183:J183)</f>
        <v>0</v>
      </c>
      <c r="L183" s="5"/>
      <c r="M183" s="5"/>
      <c r="N183" s="5"/>
      <c r="O183" s="5"/>
      <c r="P183" s="5"/>
      <c r="Q183" s="5"/>
      <c r="R183" s="5"/>
      <c r="S183" s="5"/>
      <c r="T183" s="5"/>
      <c r="U183" s="19"/>
      <c r="V183" s="9"/>
    </row>
    <row r="184" spans="1:22" s="8" customFormat="1" x14ac:dyDescent="0.25">
      <c r="A184" s="28"/>
      <c r="B184" s="28" t="s">
        <v>18</v>
      </c>
      <c r="C184" s="28"/>
      <c r="D184" s="28">
        <v>1</v>
      </c>
      <c r="E184" s="28"/>
      <c r="F184" s="28"/>
      <c r="G184" s="28">
        <v>1</v>
      </c>
      <c r="H184" s="28">
        <v>2</v>
      </c>
      <c r="I184" s="28"/>
      <c r="J184" s="28">
        <v>1</v>
      </c>
      <c r="K184" s="49">
        <f t="shared" si="10"/>
        <v>5</v>
      </c>
      <c r="L184" s="28" t="s">
        <v>18</v>
      </c>
      <c r="M184" s="28"/>
      <c r="N184" s="28"/>
      <c r="O184" s="28">
        <v>1</v>
      </c>
      <c r="P184" s="28"/>
      <c r="Q184" s="28">
        <v>2</v>
      </c>
      <c r="R184" s="28">
        <v>2</v>
      </c>
      <c r="S184" s="28">
        <v>1</v>
      </c>
      <c r="T184" s="28"/>
      <c r="U184" s="50">
        <f t="shared" ref="U184:U187" si="11">SUM(M184:T184)</f>
        <v>6</v>
      </c>
      <c r="V184" s="15">
        <f>SUM(K184,U184)</f>
        <v>11</v>
      </c>
    </row>
    <row r="185" spans="1:22" s="8" customFormat="1" x14ac:dyDescent="0.25">
      <c r="A185" s="28"/>
      <c r="B185" s="28" t="s">
        <v>19</v>
      </c>
      <c r="C185" s="28">
        <v>1</v>
      </c>
      <c r="D185" s="28">
        <v>1</v>
      </c>
      <c r="E185" s="28"/>
      <c r="F185" s="28"/>
      <c r="G185" s="28">
        <v>1</v>
      </c>
      <c r="H185" s="28"/>
      <c r="I185" s="28"/>
      <c r="J185" s="28">
        <v>1</v>
      </c>
      <c r="K185" s="49">
        <f t="shared" si="10"/>
        <v>4</v>
      </c>
      <c r="L185" s="28" t="s">
        <v>19</v>
      </c>
      <c r="M185" s="28"/>
      <c r="N185" s="28">
        <v>1</v>
      </c>
      <c r="O185" s="28"/>
      <c r="P185" s="28"/>
      <c r="Q185" s="28">
        <v>2</v>
      </c>
      <c r="R185" s="28">
        <v>1</v>
      </c>
      <c r="S185" s="28">
        <v>4</v>
      </c>
      <c r="T185" s="28">
        <v>4</v>
      </c>
      <c r="U185" s="50">
        <f t="shared" si="11"/>
        <v>12</v>
      </c>
      <c r="V185" s="15">
        <f>SUM(K185,U185)</f>
        <v>16</v>
      </c>
    </row>
    <row r="186" spans="1:22" s="8" customFormat="1" x14ac:dyDescent="0.25">
      <c r="A186" s="28"/>
      <c r="B186" s="28" t="s">
        <v>20</v>
      </c>
      <c r="C186" s="28"/>
      <c r="D186" s="28"/>
      <c r="E186" s="28"/>
      <c r="F186" s="28"/>
      <c r="G186" s="28">
        <v>1</v>
      </c>
      <c r="H186" s="28">
        <v>2</v>
      </c>
      <c r="I186" s="28"/>
      <c r="J186" s="28"/>
      <c r="K186" s="49">
        <f t="shared" si="10"/>
        <v>3</v>
      </c>
      <c r="L186" s="28" t="s">
        <v>20</v>
      </c>
      <c r="M186" s="28"/>
      <c r="N186" s="28"/>
      <c r="O186" s="28"/>
      <c r="P186" s="28"/>
      <c r="Q186" s="28"/>
      <c r="R186" s="28"/>
      <c r="S186" s="28">
        <v>1</v>
      </c>
      <c r="T186" s="28"/>
      <c r="U186" s="50">
        <f t="shared" si="11"/>
        <v>1</v>
      </c>
      <c r="V186" s="15">
        <f>SUM(K186,U186)</f>
        <v>4</v>
      </c>
    </row>
    <row r="187" spans="1:22" s="8" customFormat="1" x14ac:dyDescent="0.25">
      <c r="A187" s="28"/>
      <c r="B187" s="28" t="s">
        <v>21</v>
      </c>
      <c r="C187" s="28">
        <v>1</v>
      </c>
      <c r="D187" s="28">
        <v>5</v>
      </c>
      <c r="E187" s="28">
        <v>3</v>
      </c>
      <c r="F187" s="28">
        <v>6</v>
      </c>
      <c r="G187" s="28">
        <v>4</v>
      </c>
      <c r="H187" s="28">
        <v>4</v>
      </c>
      <c r="I187" s="28">
        <v>4</v>
      </c>
      <c r="J187" s="28">
        <v>13</v>
      </c>
      <c r="K187" s="49">
        <f t="shared" si="10"/>
        <v>40</v>
      </c>
      <c r="L187" s="28" t="s">
        <v>21</v>
      </c>
      <c r="M187" s="28">
        <v>8</v>
      </c>
      <c r="N187" s="28">
        <v>3</v>
      </c>
      <c r="O187" s="28">
        <v>3</v>
      </c>
      <c r="P187" s="28">
        <v>5</v>
      </c>
      <c r="Q187" s="28">
        <v>3</v>
      </c>
      <c r="R187" s="28">
        <v>8</v>
      </c>
      <c r="S187" s="28">
        <v>11</v>
      </c>
      <c r="T187" s="28">
        <v>5</v>
      </c>
      <c r="U187" s="50">
        <f t="shared" si="11"/>
        <v>46</v>
      </c>
      <c r="V187" s="15">
        <f>SUM(K187,U187)</f>
        <v>86</v>
      </c>
    </row>
    <row r="188" spans="1:22" s="8" customFormat="1" ht="15.75" thickBot="1" x14ac:dyDescent="0.3">
      <c r="A188" s="52"/>
      <c r="B188" s="52" t="s">
        <v>22</v>
      </c>
      <c r="C188" s="52"/>
      <c r="D188" s="52"/>
      <c r="E188" s="52"/>
      <c r="F188" s="52"/>
      <c r="G188" s="52"/>
      <c r="H188" s="52"/>
      <c r="I188" s="52"/>
      <c r="J188" s="52"/>
      <c r="K188" s="53">
        <f t="shared" si="10"/>
        <v>0</v>
      </c>
      <c r="L188" s="52"/>
      <c r="M188" s="52"/>
      <c r="N188" s="52"/>
      <c r="O188" s="52"/>
      <c r="P188" s="52"/>
      <c r="Q188" s="52"/>
      <c r="R188" s="52"/>
      <c r="S188" s="52"/>
      <c r="T188" s="52"/>
      <c r="U188" s="54"/>
      <c r="V188" s="16">
        <f>SUM(K188,U188)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7"/>
  <sheetViews>
    <sheetView zoomScale="60" zoomScaleNormal="60" workbookViewId="0">
      <selection activeCell="A3" sqref="A3:A183"/>
    </sheetView>
  </sheetViews>
  <sheetFormatPr defaultRowHeight="15" x14ac:dyDescent="0.25"/>
  <cols>
    <col min="1" max="1" width="21.42578125" bestFit="1" customWidth="1"/>
    <col min="2" max="2" width="22.7109375" bestFit="1" customWidth="1"/>
    <col min="3" max="9" width="11.5703125" bestFit="1" customWidth="1"/>
    <col min="10" max="10" width="10.5703125" bestFit="1" customWidth="1"/>
    <col min="11" max="11" width="7" bestFit="1" customWidth="1"/>
    <col min="12" max="12" width="22.7109375" bestFit="1" customWidth="1"/>
    <col min="13" max="20" width="9.42578125" bestFit="1" customWidth="1"/>
    <col min="21" max="21" width="7" bestFit="1" customWidth="1"/>
    <col min="22" max="22" width="11.28515625" bestFit="1" customWidth="1"/>
  </cols>
  <sheetData>
    <row r="1" spans="1:22" ht="23.25" thickBot="1" x14ac:dyDescent="0.35">
      <c r="A1" s="7" t="s">
        <v>43</v>
      </c>
    </row>
    <row r="2" spans="1:22" x14ac:dyDescent="0.25">
      <c r="A2" s="2" t="s">
        <v>0</v>
      </c>
      <c r="B2" s="2" t="s">
        <v>17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13" t="s">
        <v>23</v>
      </c>
      <c r="L2" s="2"/>
      <c r="M2" s="2" t="s">
        <v>9</v>
      </c>
      <c r="N2" s="2" t="s">
        <v>10</v>
      </c>
      <c r="O2" s="2" t="s">
        <v>12</v>
      </c>
      <c r="P2" s="3" t="s">
        <v>11</v>
      </c>
      <c r="Q2" s="2" t="s">
        <v>13</v>
      </c>
      <c r="R2" s="2" t="s">
        <v>14</v>
      </c>
      <c r="S2" s="2" t="s">
        <v>15</v>
      </c>
      <c r="T2" s="2" t="s">
        <v>16</v>
      </c>
      <c r="U2" s="10" t="s">
        <v>23</v>
      </c>
      <c r="V2" s="4" t="s">
        <v>24</v>
      </c>
    </row>
    <row r="3" spans="1:22" s="8" customFormat="1" x14ac:dyDescent="0.25">
      <c r="A3" s="5" t="s">
        <v>90</v>
      </c>
      <c r="B3" s="5"/>
      <c r="C3" s="5"/>
      <c r="D3" s="5"/>
      <c r="E3" s="5"/>
      <c r="F3" s="5"/>
      <c r="G3" s="5"/>
      <c r="H3" s="5"/>
      <c r="I3" s="5"/>
      <c r="J3" s="5"/>
      <c r="K3" s="20"/>
      <c r="L3" s="5"/>
      <c r="M3" s="5"/>
      <c r="N3" s="5"/>
      <c r="O3" s="5"/>
      <c r="P3" s="5"/>
      <c r="Q3" s="5"/>
      <c r="R3" s="5"/>
      <c r="S3" s="5"/>
      <c r="T3" s="5"/>
      <c r="U3" s="5"/>
      <c r="V3" s="11"/>
    </row>
    <row r="4" spans="1:22" s="8" customFormat="1" x14ac:dyDescent="0.25">
      <c r="A4" s="28"/>
      <c r="B4" s="28" t="s">
        <v>18</v>
      </c>
      <c r="C4" s="28">
        <v>3</v>
      </c>
      <c r="D4" s="28">
        <v>14</v>
      </c>
      <c r="E4" s="28">
        <v>10</v>
      </c>
      <c r="F4" s="28">
        <v>3</v>
      </c>
      <c r="G4" s="28">
        <v>7</v>
      </c>
      <c r="H4" s="28">
        <v>23</v>
      </c>
      <c r="I4" s="28">
        <v>7</v>
      </c>
      <c r="J4" s="28">
        <v>4</v>
      </c>
      <c r="K4" s="27">
        <f>SUM(C4:J4)</f>
        <v>71</v>
      </c>
      <c r="L4" s="28" t="s">
        <v>18</v>
      </c>
      <c r="M4" s="28"/>
      <c r="N4" s="28">
        <v>6</v>
      </c>
      <c r="O4" s="28">
        <v>10</v>
      </c>
      <c r="P4" s="28">
        <v>1</v>
      </c>
      <c r="Q4" s="28">
        <v>2</v>
      </c>
      <c r="R4" s="28">
        <v>11</v>
      </c>
      <c r="S4" s="28">
        <v>1</v>
      </c>
      <c r="T4" s="28">
        <v>1</v>
      </c>
      <c r="U4" s="28">
        <f>SUM(M4:T4)</f>
        <v>32</v>
      </c>
      <c r="V4" s="22">
        <f>SUM(U4,K4)</f>
        <v>103</v>
      </c>
    </row>
    <row r="5" spans="1:22" s="8" customFormat="1" x14ac:dyDescent="0.25">
      <c r="A5" s="28"/>
      <c r="B5" s="28" t="s">
        <v>19</v>
      </c>
      <c r="C5" s="28"/>
      <c r="D5" s="28"/>
      <c r="E5" s="28">
        <v>1</v>
      </c>
      <c r="F5" s="28">
        <v>1</v>
      </c>
      <c r="G5" s="28">
        <v>4</v>
      </c>
      <c r="H5" s="28">
        <v>2</v>
      </c>
      <c r="I5" s="28">
        <v>1</v>
      </c>
      <c r="J5" s="28">
        <v>1</v>
      </c>
      <c r="K5" s="27">
        <f>SUM(C5:J5)</f>
        <v>10</v>
      </c>
      <c r="L5" s="28" t="s">
        <v>19</v>
      </c>
      <c r="M5" s="28">
        <v>4</v>
      </c>
      <c r="N5" s="28">
        <v>1</v>
      </c>
      <c r="O5" s="28"/>
      <c r="P5" s="28"/>
      <c r="Q5" s="28">
        <v>1</v>
      </c>
      <c r="R5" s="28">
        <v>2</v>
      </c>
      <c r="S5" s="28">
        <v>3</v>
      </c>
      <c r="T5" s="28">
        <v>1</v>
      </c>
      <c r="U5" s="28">
        <f t="shared" ref="U5:U68" si="0">SUM(M5:T5)</f>
        <v>12</v>
      </c>
      <c r="V5" s="22">
        <f>SUM(U5,K5)</f>
        <v>22</v>
      </c>
    </row>
    <row r="6" spans="1:22" s="8" customFormat="1" x14ac:dyDescent="0.25">
      <c r="A6" s="28"/>
      <c r="B6" s="28" t="s">
        <v>20</v>
      </c>
      <c r="C6" s="28"/>
      <c r="D6" s="28"/>
      <c r="E6" s="28"/>
      <c r="F6" s="28"/>
      <c r="G6" s="28">
        <v>1</v>
      </c>
      <c r="H6" s="28"/>
      <c r="I6" s="28"/>
      <c r="J6" s="28">
        <v>1</v>
      </c>
      <c r="K6" s="27">
        <f>SUM(C6:J6)</f>
        <v>2</v>
      </c>
      <c r="L6" s="28" t="s">
        <v>20</v>
      </c>
      <c r="M6" s="28"/>
      <c r="N6" s="28"/>
      <c r="O6" s="28"/>
      <c r="P6" s="28"/>
      <c r="Q6" s="28"/>
      <c r="R6" s="28">
        <v>2</v>
      </c>
      <c r="S6" s="28">
        <v>1</v>
      </c>
      <c r="T6" s="28">
        <v>1</v>
      </c>
      <c r="U6" s="28">
        <f t="shared" si="0"/>
        <v>4</v>
      </c>
      <c r="V6" s="22">
        <f>SUM(U6,K6)</f>
        <v>6</v>
      </c>
    </row>
    <row r="7" spans="1:22" s="8" customFormat="1" x14ac:dyDescent="0.25">
      <c r="A7" s="28"/>
      <c r="B7" s="28" t="s">
        <v>21</v>
      </c>
      <c r="C7" s="28">
        <v>35</v>
      </c>
      <c r="D7" s="28">
        <v>70</v>
      </c>
      <c r="E7" s="28">
        <v>33</v>
      </c>
      <c r="F7" s="28">
        <v>24</v>
      </c>
      <c r="G7" s="28">
        <v>37</v>
      </c>
      <c r="H7" s="28">
        <v>80</v>
      </c>
      <c r="I7" s="28">
        <v>26</v>
      </c>
      <c r="J7" s="28">
        <v>11</v>
      </c>
      <c r="K7" s="27">
        <f>SUM(C7:J7)</f>
        <v>316</v>
      </c>
      <c r="L7" s="28" t="s">
        <v>21</v>
      </c>
      <c r="M7" s="28">
        <v>21</v>
      </c>
      <c r="N7" s="28">
        <v>29</v>
      </c>
      <c r="O7" s="28">
        <v>29</v>
      </c>
      <c r="P7" s="28">
        <v>48</v>
      </c>
      <c r="Q7" s="28">
        <v>18</v>
      </c>
      <c r="R7" s="28">
        <v>19</v>
      </c>
      <c r="S7" s="28">
        <v>14</v>
      </c>
      <c r="T7" s="28">
        <v>20</v>
      </c>
      <c r="U7" s="28">
        <f t="shared" si="0"/>
        <v>198</v>
      </c>
      <c r="V7" s="22">
        <f>SUM(U7,K7)</f>
        <v>514</v>
      </c>
    </row>
    <row r="8" spans="1:22" s="8" customFormat="1" x14ac:dyDescent="0.25">
      <c r="A8" s="28"/>
      <c r="B8" s="28" t="s">
        <v>22</v>
      </c>
      <c r="C8" s="28">
        <v>1</v>
      </c>
      <c r="D8" s="28"/>
      <c r="E8" s="28">
        <v>1</v>
      </c>
      <c r="F8" s="28">
        <v>1</v>
      </c>
      <c r="G8" s="28">
        <v>1</v>
      </c>
      <c r="H8" s="28">
        <v>4</v>
      </c>
      <c r="I8" s="28"/>
      <c r="J8" s="28"/>
      <c r="K8" s="27">
        <f>SUM(C8:J8)</f>
        <v>8</v>
      </c>
      <c r="L8" s="28"/>
      <c r="M8" s="28"/>
      <c r="N8" s="28">
        <v>1</v>
      </c>
      <c r="O8" s="28"/>
      <c r="P8" s="28">
        <v>1</v>
      </c>
      <c r="Q8" s="28">
        <v>1</v>
      </c>
      <c r="R8" s="28"/>
      <c r="S8" s="28"/>
      <c r="T8" s="28">
        <v>1</v>
      </c>
      <c r="U8" s="28">
        <f t="shared" si="0"/>
        <v>4</v>
      </c>
      <c r="V8" s="22">
        <f>SUM(U8,K8)</f>
        <v>12</v>
      </c>
    </row>
    <row r="9" spans="1:22" s="8" customFormat="1" x14ac:dyDescent="0.25">
      <c r="A9" s="5" t="s">
        <v>91</v>
      </c>
      <c r="B9" s="5"/>
      <c r="C9" s="5"/>
      <c r="D9" s="5"/>
      <c r="E9" s="5"/>
      <c r="F9" s="5"/>
      <c r="G9" s="5"/>
      <c r="H9" s="5"/>
      <c r="I9" s="5"/>
      <c r="J9" s="5"/>
      <c r="K9" s="20"/>
      <c r="L9" s="5"/>
      <c r="M9" s="5"/>
      <c r="N9" s="5"/>
      <c r="O9" s="5"/>
      <c r="P9" s="5"/>
      <c r="Q9" s="5"/>
      <c r="R9" s="5"/>
      <c r="S9" s="5"/>
      <c r="T9" s="5"/>
      <c r="U9" s="5"/>
      <c r="V9" s="21"/>
    </row>
    <row r="10" spans="1:22" s="8" customFormat="1" x14ac:dyDescent="0.25">
      <c r="A10" s="28"/>
      <c r="B10" s="28" t="s">
        <v>18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/>
      <c r="I10" s="28"/>
      <c r="J10" s="28"/>
      <c r="K10" s="27">
        <f>SUM(C10:J10)</f>
        <v>5</v>
      </c>
      <c r="L10" s="28" t="s">
        <v>18</v>
      </c>
      <c r="M10" s="28">
        <v>4</v>
      </c>
      <c r="N10" s="28">
        <v>3</v>
      </c>
      <c r="O10" s="28">
        <v>1</v>
      </c>
      <c r="P10" s="28">
        <v>6</v>
      </c>
      <c r="Q10" s="28">
        <v>2</v>
      </c>
      <c r="R10" s="28">
        <v>4</v>
      </c>
      <c r="S10" s="28">
        <v>5</v>
      </c>
      <c r="T10" s="28">
        <v>1</v>
      </c>
      <c r="U10" s="28">
        <f t="shared" si="0"/>
        <v>26</v>
      </c>
      <c r="V10" s="22">
        <f>SUM(U10,K10)</f>
        <v>31</v>
      </c>
    </row>
    <row r="11" spans="1:22" s="8" customFormat="1" x14ac:dyDescent="0.25">
      <c r="A11" s="28"/>
      <c r="B11" s="28" t="s">
        <v>19</v>
      </c>
      <c r="C11" s="28">
        <v>3</v>
      </c>
      <c r="D11" s="28">
        <v>15</v>
      </c>
      <c r="E11" s="28">
        <v>4</v>
      </c>
      <c r="F11" s="28">
        <v>2</v>
      </c>
      <c r="G11" s="28">
        <v>2</v>
      </c>
      <c r="H11" s="28">
        <v>14</v>
      </c>
      <c r="I11" s="28">
        <v>2</v>
      </c>
      <c r="J11" s="28">
        <v>1</v>
      </c>
      <c r="K11" s="27">
        <f>SUM(C11:J11)</f>
        <v>43</v>
      </c>
      <c r="L11" s="28" t="s">
        <v>19</v>
      </c>
      <c r="M11" s="28">
        <v>8</v>
      </c>
      <c r="N11" s="28">
        <v>7</v>
      </c>
      <c r="O11" s="28">
        <v>15</v>
      </c>
      <c r="P11" s="28">
        <v>10</v>
      </c>
      <c r="Q11" s="28">
        <v>8</v>
      </c>
      <c r="R11" s="28">
        <v>6</v>
      </c>
      <c r="S11" s="28">
        <v>2</v>
      </c>
      <c r="T11" s="28">
        <v>2</v>
      </c>
      <c r="U11" s="28">
        <f t="shared" si="0"/>
        <v>58</v>
      </c>
      <c r="V11" s="22">
        <f>SUM(U11,K11)</f>
        <v>101</v>
      </c>
    </row>
    <row r="12" spans="1:22" s="8" customFormat="1" x14ac:dyDescent="0.25">
      <c r="A12" s="28"/>
      <c r="B12" s="28" t="s">
        <v>20</v>
      </c>
      <c r="C12" s="28">
        <v>1</v>
      </c>
      <c r="D12" s="28"/>
      <c r="E12" s="28">
        <v>1</v>
      </c>
      <c r="F12" s="28"/>
      <c r="G12" s="28"/>
      <c r="H12" s="28"/>
      <c r="I12" s="28"/>
      <c r="J12" s="28"/>
      <c r="K12" s="27">
        <f>SUM(C12:J12)</f>
        <v>2</v>
      </c>
      <c r="L12" s="28" t="s">
        <v>20</v>
      </c>
      <c r="M12" s="28"/>
      <c r="N12" s="28"/>
      <c r="O12" s="28">
        <v>2</v>
      </c>
      <c r="P12" s="28"/>
      <c r="Q12" s="28">
        <v>4</v>
      </c>
      <c r="R12" s="28">
        <v>2</v>
      </c>
      <c r="S12" s="28">
        <v>1</v>
      </c>
      <c r="T12" s="28">
        <v>3</v>
      </c>
      <c r="U12" s="28">
        <f t="shared" si="0"/>
        <v>12</v>
      </c>
      <c r="V12" s="22">
        <f>SUM(U12,K12)</f>
        <v>14</v>
      </c>
    </row>
    <row r="13" spans="1:22" s="8" customFormat="1" x14ac:dyDescent="0.25">
      <c r="A13" s="28"/>
      <c r="B13" s="28" t="s">
        <v>21</v>
      </c>
      <c r="C13" s="28">
        <v>41</v>
      </c>
      <c r="D13" s="28">
        <v>113</v>
      </c>
      <c r="E13" s="28">
        <v>27</v>
      </c>
      <c r="F13" s="28">
        <v>6</v>
      </c>
      <c r="G13" s="28">
        <v>45</v>
      </c>
      <c r="H13" s="28">
        <v>92</v>
      </c>
      <c r="I13" s="28">
        <v>25</v>
      </c>
      <c r="J13" s="28">
        <v>8</v>
      </c>
      <c r="K13" s="27">
        <f>SUM(C13:J13)</f>
        <v>357</v>
      </c>
      <c r="L13" s="28" t="s">
        <v>21</v>
      </c>
      <c r="M13" s="28">
        <v>58</v>
      </c>
      <c r="N13" s="28">
        <v>87</v>
      </c>
      <c r="O13" s="28">
        <v>64</v>
      </c>
      <c r="P13" s="28">
        <v>40</v>
      </c>
      <c r="Q13" s="28">
        <v>31</v>
      </c>
      <c r="R13" s="28">
        <v>20</v>
      </c>
      <c r="S13" s="28">
        <v>10</v>
      </c>
      <c r="T13" s="28">
        <v>10</v>
      </c>
      <c r="U13" s="28">
        <f t="shared" si="0"/>
        <v>320</v>
      </c>
      <c r="V13" s="22">
        <f>SUM(U13,K13)</f>
        <v>677</v>
      </c>
    </row>
    <row r="14" spans="1:22" s="8" customFormat="1" x14ac:dyDescent="0.25">
      <c r="A14" s="28"/>
      <c r="B14" s="28" t="s">
        <v>22</v>
      </c>
      <c r="C14" s="28"/>
      <c r="D14" s="28"/>
      <c r="E14" s="28"/>
      <c r="F14" s="28"/>
      <c r="G14" s="28"/>
      <c r="H14" s="28"/>
      <c r="I14" s="28"/>
      <c r="J14" s="28"/>
      <c r="K14" s="27">
        <f>SUM(C14:J14)</f>
        <v>0</v>
      </c>
      <c r="L14" s="28"/>
      <c r="M14" s="28"/>
      <c r="N14" s="28"/>
      <c r="O14" s="28"/>
      <c r="P14" s="28"/>
      <c r="Q14" s="28"/>
      <c r="R14" s="28"/>
      <c r="S14" s="28"/>
      <c r="T14" s="28"/>
      <c r="U14" s="28">
        <f t="shared" si="0"/>
        <v>0</v>
      </c>
      <c r="V14" s="22">
        <f>SUM(U14,K14)</f>
        <v>0</v>
      </c>
    </row>
    <row r="15" spans="1:22" s="8" customFormat="1" x14ac:dyDescent="0.25">
      <c r="A15" s="5" t="s">
        <v>92</v>
      </c>
      <c r="B15" s="5"/>
      <c r="C15" s="5"/>
      <c r="D15" s="5"/>
      <c r="E15" s="5"/>
      <c r="F15" s="5"/>
      <c r="G15" s="5"/>
      <c r="H15" s="5"/>
      <c r="I15" s="5"/>
      <c r="J15" s="5"/>
      <c r="K15" s="20"/>
      <c r="L15" s="5"/>
      <c r="M15" s="5"/>
      <c r="N15" s="5"/>
      <c r="O15" s="5"/>
      <c r="P15" s="5"/>
      <c r="Q15" s="5"/>
      <c r="R15" s="5"/>
      <c r="S15" s="5"/>
      <c r="T15" s="5"/>
      <c r="U15" s="5"/>
      <c r="V15" s="21"/>
    </row>
    <row r="16" spans="1:22" s="8" customFormat="1" x14ac:dyDescent="0.25">
      <c r="A16" s="28"/>
      <c r="B16" s="28" t="s">
        <v>18</v>
      </c>
      <c r="C16" s="28">
        <v>1</v>
      </c>
      <c r="D16" s="28">
        <v>4</v>
      </c>
      <c r="E16" s="28">
        <v>7</v>
      </c>
      <c r="F16" s="28">
        <v>4</v>
      </c>
      <c r="G16" s="28">
        <v>6</v>
      </c>
      <c r="H16" s="28">
        <v>5</v>
      </c>
      <c r="I16" s="28">
        <v>1</v>
      </c>
      <c r="J16" s="28">
        <v>2</v>
      </c>
      <c r="K16" s="27">
        <f>SUM(C16:J16)</f>
        <v>30</v>
      </c>
      <c r="L16" s="28" t="s">
        <v>18</v>
      </c>
      <c r="M16" s="28">
        <v>1</v>
      </c>
      <c r="N16" s="28">
        <v>4</v>
      </c>
      <c r="O16" s="28">
        <v>7</v>
      </c>
      <c r="P16" s="28">
        <v>4</v>
      </c>
      <c r="Q16" s="28">
        <v>6</v>
      </c>
      <c r="R16" s="28">
        <v>5</v>
      </c>
      <c r="S16" s="28">
        <v>1</v>
      </c>
      <c r="T16" s="28">
        <v>2</v>
      </c>
      <c r="U16" s="28">
        <f t="shared" si="0"/>
        <v>30</v>
      </c>
      <c r="V16" s="22">
        <f>SUM(U16,K16)</f>
        <v>60</v>
      </c>
    </row>
    <row r="17" spans="1:22" s="8" customFormat="1" x14ac:dyDescent="0.25">
      <c r="A17" s="28"/>
      <c r="B17" s="28" t="s">
        <v>19</v>
      </c>
      <c r="C17" s="28">
        <v>1</v>
      </c>
      <c r="D17" s="28"/>
      <c r="E17" s="28">
        <v>2</v>
      </c>
      <c r="F17" s="28">
        <v>2</v>
      </c>
      <c r="G17" s="28">
        <v>3</v>
      </c>
      <c r="H17" s="28"/>
      <c r="I17" s="28"/>
      <c r="J17" s="28">
        <v>1</v>
      </c>
      <c r="K17" s="27">
        <f>SUM(C17:J17)</f>
        <v>9</v>
      </c>
      <c r="L17" s="28" t="s">
        <v>19</v>
      </c>
      <c r="M17" s="28">
        <v>1</v>
      </c>
      <c r="N17" s="28"/>
      <c r="O17" s="28">
        <v>2</v>
      </c>
      <c r="P17" s="28">
        <v>2</v>
      </c>
      <c r="Q17" s="28">
        <v>3</v>
      </c>
      <c r="R17" s="28"/>
      <c r="S17" s="28"/>
      <c r="T17" s="28">
        <v>1</v>
      </c>
      <c r="U17" s="28">
        <f t="shared" si="0"/>
        <v>9</v>
      </c>
      <c r="V17" s="22">
        <f>SUM(U17,K17)</f>
        <v>18</v>
      </c>
    </row>
    <row r="18" spans="1:22" s="8" customFormat="1" x14ac:dyDescent="0.25">
      <c r="A18" s="28"/>
      <c r="B18" s="28" t="s">
        <v>20</v>
      </c>
      <c r="C18" s="28"/>
      <c r="D18" s="28"/>
      <c r="E18" s="28">
        <v>2</v>
      </c>
      <c r="F18" s="28">
        <v>2</v>
      </c>
      <c r="G18" s="28">
        <v>3</v>
      </c>
      <c r="H18" s="28">
        <v>1</v>
      </c>
      <c r="I18" s="28"/>
      <c r="J18" s="28"/>
      <c r="K18" s="27">
        <f>SUM(C18:J18)</f>
        <v>8</v>
      </c>
      <c r="L18" s="28" t="s">
        <v>20</v>
      </c>
      <c r="M18" s="28"/>
      <c r="N18" s="28"/>
      <c r="O18" s="28">
        <v>2</v>
      </c>
      <c r="P18" s="28">
        <v>2</v>
      </c>
      <c r="Q18" s="28">
        <v>3</v>
      </c>
      <c r="R18" s="28">
        <v>1</v>
      </c>
      <c r="S18" s="28"/>
      <c r="T18" s="28"/>
      <c r="U18" s="28">
        <f t="shared" si="0"/>
        <v>8</v>
      </c>
      <c r="V18" s="22">
        <f>SUM(U18,K18)</f>
        <v>16</v>
      </c>
    </row>
    <row r="19" spans="1:22" s="8" customFormat="1" x14ac:dyDescent="0.25">
      <c r="A19" s="28"/>
      <c r="B19" s="28" t="s">
        <v>21</v>
      </c>
      <c r="C19" s="28">
        <v>5</v>
      </c>
      <c r="D19" s="28">
        <v>25</v>
      </c>
      <c r="E19" s="28">
        <v>34</v>
      </c>
      <c r="F19" s="28">
        <v>10</v>
      </c>
      <c r="G19" s="28">
        <v>15</v>
      </c>
      <c r="H19" s="28">
        <v>12</v>
      </c>
      <c r="I19" s="28">
        <v>10</v>
      </c>
      <c r="J19" s="28">
        <v>13</v>
      </c>
      <c r="K19" s="27">
        <f>SUM(C19:J19)</f>
        <v>124</v>
      </c>
      <c r="L19" s="28" t="s">
        <v>21</v>
      </c>
      <c r="M19" s="28">
        <v>4</v>
      </c>
      <c r="N19" s="28">
        <v>25</v>
      </c>
      <c r="O19" s="28">
        <v>34</v>
      </c>
      <c r="P19" s="28">
        <v>10</v>
      </c>
      <c r="Q19" s="28">
        <v>15</v>
      </c>
      <c r="R19" s="28">
        <v>12</v>
      </c>
      <c r="S19" s="28">
        <v>10</v>
      </c>
      <c r="T19" s="28">
        <v>8</v>
      </c>
      <c r="U19" s="28">
        <f t="shared" si="0"/>
        <v>118</v>
      </c>
      <c r="V19" s="22">
        <f>SUM(U19,K19)</f>
        <v>242</v>
      </c>
    </row>
    <row r="20" spans="1:22" s="8" customFormat="1" x14ac:dyDescent="0.25">
      <c r="A20" s="28"/>
      <c r="B20" s="28" t="s">
        <v>22</v>
      </c>
      <c r="C20" s="28"/>
      <c r="D20" s="28"/>
      <c r="E20" s="28"/>
      <c r="F20" s="28">
        <v>1</v>
      </c>
      <c r="G20" s="28"/>
      <c r="H20" s="28"/>
      <c r="I20" s="28"/>
      <c r="J20" s="28"/>
      <c r="K20" s="27">
        <f>SUM(C20:J20)</f>
        <v>1</v>
      </c>
      <c r="L20" s="28"/>
      <c r="M20" s="28"/>
      <c r="N20" s="28"/>
      <c r="O20" s="28"/>
      <c r="P20" s="28">
        <v>1</v>
      </c>
      <c r="Q20" s="28"/>
      <c r="R20" s="28"/>
      <c r="S20" s="28"/>
      <c r="T20" s="28"/>
      <c r="U20" s="28">
        <f t="shared" si="0"/>
        <v>1</v>
      </c>
      <c r="V20" s="22">
        <f>SUM(U20,K20)</f>
        <v>2</v>
      </c>
    </row>
    <row r="21" spans="1:22" s="8" customFormat="1" x14ac:dyDescent="0.25">
      <c r="A21" s="5" t="s">
        <v>93</v>
      </c>
      <c r="B21" s="5"/>
      <c r="C21" s="5"/>
      <c r="D21" s="5"/>
      <c r="E21" s="5"/>
      <c r="F21" s="5"/>
      <c r="G21" s="5"/>
      <c r="H21" s="5"/>
      <c r="I21" s="5"/>
      <c r="J21" s="5"/>
      <c r="K21" s="20"/>
      <c r="L21" s="5"/>
      <c r="M21" s="5"/>
      <c r="N21" s="5"/>
      <c r="O21" s="5"/>
      <c r="P21" s="5"/>
      <c r="Q21" s="5"/>
      <c r="R21" s="5"/>
      <c r="S21" s="5"/>
      <c r="T21" s="5"/>
      <c r="U21" s="5"/>
      <c r="V21" s="21"/>
    </row>
    <row r="22" spans="1:22" s="8" customFormat="1" x14ac:dyDescent="0.25">
      <c r="A22" s="28"/>
      <c r="B22" s="28" t="s">
        <v>18</v>
      </c>
      <c r="C22" s="28"/>
      <c r="D22" s="28"/>
      <c r="E22" s="28"/>
      <c r="F22" s="28"/>
      <c r="G22" s="28"/>
      <c r="H22" s="28"/>
      <c r="I22" s="28"/>
      <c r="J22" s="28"/>
      <c r="K22" s="27">
        <f>SUM(C22:J22)</f>
        <v>0</v>
      </c>
      <c r="L22" s="28" t="s">
        <v>18</v>
      </c>
      <c r="M22" s="28"/>
      <c r="N22" s="28"/>
      <c r="O22" s="28"/>
      <c r="P22" s="28"/>
      <c r="Q22" s="28"/>
      <c r="R22" s="28"/>
      <c r="S22" s="28"/>
      <c r="T22" s="28"/>
      <c r="U22" s="28">
        <f t="shared" si="0"/>
        <v>0</v>
      </c>
      <c r="V22" s="22">
        <f>SUM(U22,K22)</f>
        <v>0</v>
      </c>
    </row>
    <row r="23" spans="1:22" s="8" customFormat="1" x14ac:dyDescent="0.25">
      <c r="A23" s="28"/>
      <c r="B23" s="28" t="s">
        <v>19</v>
      </c>
      <c r="C23" s="28"/>
      <c r="D23" s="28"/>
      <c r="E23" s="28"/>
      <c r="F23" s="28"/>
      <c r="G23" s="28"/>
      <c r="H23" s="28"/>
      <c r="I23" s="28"/>
      <c r="J23" s="28"/>
      <c r="K23" s="27">
        <f>SUM(C23:J23)</f>
        <v>0</v>
      </c>
      <c r="L23" s="28" t="s">
        <v>19</v>
      </c>
      <c r="M23" s="28"/>
      <c r="N23" s="28"/>
      <c r="O23" s="28"/>
      <c r="P23" s="28"/>
      <c r="Q23" s="28"/>
      <c r="R23" s="28"/>
      <c r="S23" s="28"/>
      <c r="T23" s="28"/>
      <c r="U23" s="28">
        <f t="shared" si="0"/>
        <v>0</v>
      </c>
      <c r="V23" s="22">
        <f>SUM(U23,K23)</f>
        <v>0</v>
      </c>
    </row>
    <row r="24" spans="1:22" s="8" customFormat="1" x14ac:dyDescent="0.25">
      <c r="A24" s="28"/>
      <c r="B24" s="28" t="s">
        <v>20</v>
      </c>
      <c r="C24" s="28"/>
      <c r="D24" s="28"/>
      <c r="E24" s="28"/>
      <c r="F24" s="28"/>
      <c r="G24" s="28"/>
      <c r="H24" s="28"/>
      <c r="I24" s="28"/>
      <c r="J24" s="28"/>
      <c r="K24" s="27">
        <f>SUM(C24:J24)</f>
        <v>0</v>
      </c>
      <c r="L24" s="28" t="s">
        <v>20</v>
      </c>
      <c r="M24" s="28"/>
      <c r="N24" s="28"/>
      <c r="O24" s="28"/>
      <c r="P24" s="28"/>
      <c r="Q24" s="28"/>
      <c r="R24" s="28"/>
      <c r="S24" s="28"/>
      <c r="T24" s="28"/>
      <c r="U24" s="28">
        <f t="shared" si="0"/>
        <v>0</v>
      </c>
      <c r="V24" s="22">
        <f>SUM(U24,K24)</f>
        <v>0</v>
      </c>
    </row>
    <row r="25" spans="1:22" s="8" customFormat="1" x14ac:dyDescent="0.25">
      <c r="A25" s="28"/>
      <c r="B25" s="28" t="s">
        <v>21</v>
      </c>
      <c r="C25" s="28"/>
      <c r="D25" s="28"/>
      <c r="E25" s="28"/>
      <c r="F25" s="28"/>
      <c r="G25" s="28"/>
      <c r="H25" s="28"/>
      <c r="I25" s="28"/>
      <c r="J25" s="28"/>
      <c r="K25" s="27">
        <f>SUM(C25:J25)</f>
        <v>0</v>
      </c>
      <c r="L25" s="28" t="s">
        <v>21</v>
      </c>
      <c r="M25" s="28"/>
      <c r="N25" s="28"/>
      <c r="O25" s="28"/>
      <c r="P25" s="28"/>
      <c r="Q25" s="28"/>
      <c r="R25" s="28"/>
      <c r="S25" s="28"/>
      <c r="T25" s="28"/>
      <c r="U25" s="28">
        <f t="shared" si="0"/>
        <v>0</v>
      </c>
      <c r="V25" s="22">
        <f>SUM(U25,K25)</f>
        <v>0</v>
      </c>
    </row>
    <row r="26" spans="1:22" s="8" customFormat="1" x14ac:dyDescent="0.25">
      <c r="A26" s="28"/>
      <c r="B26" s="28" t="s">
        <v>22</v>
      </c>
      <c r="C26" s="28"/>
      <c r="D26" s="28"/>
      <c r="E26" s="28"/>
      <c r="F26" s="28"/>
      <c r="G26" s="28"/>
      <c r="H26" s="28"/>
      <c r="I26" s="28"/>
      <c r="J26" s="28"/>
      <c r="K26" s="27">
        <f>SUM(C26:J26)</f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>
        <f t="shared" si="0"/>
        <v>0</v>
      </c>
      <c r="V26" s="22">
        <f>SUM(U26,K26)</f>
        <v>0</v>
      </c>
    </row>
    <row r="27" spans="1:22" s="8" customFormat="1" x14ac:dyDescent="0.25">
      <c r="A27" s="5" t="s">
        <v>94</v>
      </c>
      <c r="B27" s="5"/>
      <c r="C27" s="5"/>
      <c r="D27" s="5"/>
      <c r="E27" s="5"/>
      <c r="F27" s="5"/>
      <c r="G27" s="5"/>
      <c r="H27" s="5"/>
      <c r="I27" s="5"/>
      <c r="J27" s="5"/>
      <c r="K27" s="20"/>
      <c r="L27" s="5"/>
      <c r="M27" s="5"/>
      <c r="N27" s="5"/>
      <c r="O27" s="5"/>
      <c r="P27" s="5"/>
      <c r="Q27" s="5"/>
      <c r="R27" s="5"/>
      <c r="S27" s="5"/>
      <c r="T27" s="5"/>
      <c r="U27" s="5"/>
      <c r="V27" s="21"/>
    </row>
    <row r="28" spans="1:22" s="8" customFormat="1" x14ac:dyDescent="0.25">
      <c r="A28" s="28"/>
      <c r="B28" s="28" t="s">
        <v>18</v>
      </c>
      <c r="C28" s="28">
        <v>7</v>
      </c>
      <c r="D28" s="28">
        <v>19</v>
      </c>
      <c r="E28" s="28">
        <v>2</v>
      </c>
      <c r="F28" s="28">
        <v>5</v>
      </c>
      <c r="G28" s="28">
        <v>4</v>
      </c>
      <c r="H28" s="28">
        <v>17</v>
      </c>
      <c r="I28" s="28">
        <v>7</v>
      </c>
      <c r="J28" s="28">
        <v>1</v>
      </c>
      <c r="K28" s="27">
        <f>SUM(C28:J28)</f>
        <v>62</v>
      </c>
      <c r="L28" s="28" t="s">
        <v>18</v>
      </c>
      <c r="M28" s="28">
        <v>9</v>
      </c>
      <c r="N28" s="28">
        <v>18</v>
      </c>
      <c r="O28" s="28">
        <v>10</v>
      </c>
      <c r="P28" s="28">
        <v>8</v>
      </c>
      <c r="Q28" s="28">
        <v>7</v>
      </c>
      <c r="R28" s="28">
        <v>11</v>
      </c>
      <c r="S28" s="28">
        <v>3</v>
      </c>
      <c r="T28" s="28">
        <v>5</v>
      </c>
      <c r="U28" s="28">
        <f t="shared" si="0"/>
        <v>71</v>
      </c>
      <c r="V28" s="22">
        <f>SUM(U28,K28)</f>
        <v>133</v>
      </c>
    </row>
    <row r="29" spans="1:22" s="8" customFormat="1" x14ac:dyDescent="0.25">
      <c r="A29" s="28"/>
      <c r="B29" s="28" t="s">
        <v>19</v>
      </c>
      <c r="C29" s="28">
        <v>2</v>
      </c>
      <c r="D29" s="28">
        <v>2</v>
      </c>
      <c r="E29" s="28"/>
      <c r="F29" s="28"/>
      <c r="G29" s="28"/>
      <c r="H29" s="28"/>
      <c r="I29" s="28">
        <v>2</v>
      </c>
      <c r="J29" s="28"/>
      <c r="K29" s="27">
        <f>SUM(C29:J29)</f>
        <v>6</v>
      </c>
      <c r="L29" s="28" t="s">
        <v>19</v>
      </c>
      <c r="M29" s="28"/>
      <c r="N29" s="28">
        <v>4</v>
      </c>
      <c r="O29" s="28">
        <v>1</v>
      </c>
      <c r="P29" s="28">
        <v>2</v>
      </c>
      <c r="Q29" s="28">
        <v>1</v>
      </c>
      <c r="R29" s="28">
        <v>1</v>
      </c>
      <c r="S29" s="28">
        <v>2</v>
      </c>
      <c r="T29" s="28">
        <v>1</v>
      </c>
      <c r="U29" s="28">
        <f t="shared" si="0"/>
        <v>12</v>
      </c>
      <c r="V29" s="22">
        <f>SUM(U29,K29)</f>
        <v>18</v>
      </c>
    </row>
    <row r="30" spans="1:22" s="8" customFormat="1" x14ac:dyDescent="0.25">
      <c r="A30" s="28"/>
      <c r="B30" s="28" t="s">
        <v>20</v>
      </c>
      <c r="C30" s="28">
        <v>1</v>
      </c>
      <c r="D30" s="28"/>
      <c r="E30" s="28"/>
      <c r="F30" s="28"/>
      <c r="G30" s="28"/>
      <c r="H30" s="28"/>
      <c r="I30" s="28"/>
      <c r="J30" s="28"/>
      <c r="K30" s="27">
        <f>SUM(C30:J30)</f>
        <v>1</v>
      </c>
      <c r="L30" s="28" t="s">
        <v>20</v>
      </c>
      <c r="M30" s="28"/>
      <c r="N30" s="28">
        <v>3</v>
      </c>
      <c r="O30" s="28"/>
      <c r="P30" s="28">
        <v>1</v>
      </c>
      <c r="Q30" s="28">
        <v>2</v>
      </c>
      <c r="R30" s="28"/>
      <c r="S30" s="28">
        <v>1</v>
      </c>
      <c r="T30" s="28"/>
      <c r="U30" s="28">
        <f t="shared" si="0"/>
        <v>7</v>
      </c>
      <c r="V30" s="22">
        <f>SUM(U30,K30)</f>
        <v>8</v>
      </c>
    </row>
    <row r="31" spans="1:22" s="8" customFormat="1" x14ac:dyDescent="0.25">
      <c r="A31" s="28"/>
      <c r="B31" s="28" t="s">
        <v>21</v>
      </c>
      <c r="C31" s="28">
        <v>55</v>
      </c>
      <c r="D31" s="28">
        <v>95</v>
      </c>
      <c r="E31" s="28">
        <v>16</v>
      </c>
      <c r="F31" s="28">
        <v>20</v>
      </c>
      <c r="G31" s="28">
        <v>33</v>
      </c>
      <c r="H31" s="28">
        <v>84</v>
      </c>
      <c r="I31" s="28">
        <v>26</v>
      </c>
      <c r="J31" s="28">
        <v>11</v>
      </c>
      <c r="K31" s="27">
        <f>SUM(C31:J31)</f>
        <v>340</v>
      </c>
      <c r="L31" s="28" t="s">
        <v>21</v>
      </c>
      <c r="M31" s="28">
        <v>26</v>
      </c>
      <c r="N31" s="28">
        <v>48</v>
      </c>
      <c r="O31" s="28">
        <v>35</v>
      </c>
      <c r="P31" s="28">
        <v>25</v>
      </c>
      <c r="Q31" s="28">
        <v>25</v>
      </c>
      <c r="R31" s="28">
        <v>24</v>
      </c>
      <c r="S31" s="28">
        <v>12</v>
      </c>
      <c r="T31" s="28">
        <v>14</v>
      </c>
      <c r="U31" s="28">
        <f t="shared" si="0"/>
        <v>209</v>
      </c>
      <c r="V31" s="22">
        <f>SUM(U31,K31)</f>
        <v>549</v>
      </c>
    </row>
    <row r="32" spans="1:22" s="8" customFormat="1" x14ac:dyDescent="0.25">
      <c r="A32" s="28"/>
      <c r="B32" s="28" t="s">
        <v>22</v>
      </c>
      <c r="C32" s="28">
        <v>2</v>
      </c>
      <c r="D32" s="28">
        <v>1</v>
      </c>
      <c r="E32" s="28">
        <v>1</v>
      </c>
      <c r="F32" s="28">
        <v>2</v>
      </c>
      <c r="G32" s="28">
        <v>3</v>
      </c>
      <c r="H32" s="28"/>
      <c r="I32" s="28"/>
      <c r="J32" s="28"/>
      <c r="K32" s="27">
        <f>SUM(C32:J32)</f>
        <v>9</v>
      </c>
      <c r="L32" s="28"/>
      <c r="M32" s="28"/>
      <c r="N32" s="28">
        <v>1</v>
      </c>
      <c r="O32" s="28">
        <v>1</v>
      </c>
      <c r="P32" s="28">
        <v>1</v>
      </c>
      <c r="Q32" s="28"/>
      <c r="R32" s="28"/>
      <c r="S32" s="28"/>
      <c r="T32" s="28"/>
      <c r="U32" s="28">
        <f t="shared" si="0"/>
        <v>3</v>
      </c>
      <c r="V32" s="22">
        <f>SUM(U32,K32)</f>
        <v>12</v>
      </c>
    </row>
    <row r="33" spans="1:22" s="8" customFormat="1" x14ac:dyDescent="0.25">
      <c r="A33" s="5" t="s">
        <v>110</v>
      </c>
      <c r="B33" s="5"/>
      <c r="C33" s="5"/>
      <c r="D33" s="5"/>
      <c r="E33" s="5"/>
      <c r="F33" s="5"/>
      <c r="G33" s="5"/>
      <c r="H33" s="5"/>
      <c r="I33" s="5"/>
      <c r="J33" s="5"/>
      <c r="K33" s="20"/>
      <c r="L33" s="5"/>
      <c r="M33" s="5"/>
      <c r="N33" s="5"/>
      <c r="O33" s="5"/>
      <c r="P33" s="5"/>
      <c r="Q33" s="5"/>
      <c r="R33" s="5"/>
      <c r="S33" s="5"/>
      <c r="T33" s="5"/>
      <c r="U33" s="5"/>
      <c r="V33" s="21"/>
    </row>
    <row r="34" spans="1:22" s="8" customFormat="1" x14ac:dyDescent="0.25">
      <c r="A34" s="28"/>
      <c r="B34" s="28" t="s">
        <v>18</v>
      </c>
      <c r="C34" s="28"/>
      <c r="D34" s="28"/>
      <c r="E34" s="28"/>
      <c r="F34" s="28"/>
      <c r="G34" s="28"/>
      <c r="H34" s="28"/>
      <c r="I34" s="28"/>
      <c r="J34" s="28"/>
      <c r="K34" s="27">
        <f>SUM(C34:J34)</f>
        <v>0</v>
      </c>
      <c r="L34" s="28" t="s">
        <v>18</v>
      </c>
      <c r="M34" s="28">
        <v>2</v>
      </c>
      <c r="N34" s="28">
        <v>1</v>
      </c>
      <c r="O34" s="28">
        <v>2</v>
      </c>
      <c r="P34" s="28">
        <v>1</v>
      </c>
      <c r="Q34" s="28"/>
      <c r="R34" s="28">
        <v>3</v>
      </c>
      <c r="S34" s="28"/>
      <c r="T34" s="28">
        <v>2</v>
      </c>
      <c r="U34" s="28">
        <f t="shared" si="0"/>
        <v>11</v>
      </c>
      <c r="V34" s="22">
        <f>SUM(U34,K34)</f>
        <v>11</v>
      </c>
    </row>
    <row r="35" spans="1:22" s="8" customFormat="1" x14ac:dyDescent="0.25">
      <c r="A35" s="28"/>
      <c r="B35" s="28" t="s">
        <v>19</v>
      </c>
      <c r="C35" s="28"/>
      <c r="D35" s="28"/>
      <c r="E35" s="28"/>
      <c r="F35" s="28"/>
      <c r="G35" s="28"/>
      <c r="H35" s="28"/>
      <c r="I35" s="28"/>
      <c r="J35" s="28"/>
      <c r="K35" s="27">
        <f>SUM(C35:J35)</f>
        <v>0</v>
      </c>
      <c r="L35" s="28" t="s">
        <v>19</v>
      </c>
      <c r="M35" s="28">
        <v>4</v>
      </c>
      <c r="N35" s="28">
        <v>2</v>
      </c>
      <c r="O35" s="28">
        <v>9</v>
      </c>
      <c r="P35" s="28">
        <v>2</v>
      </c>
      <c r="Q35" s="28">
        <v>6</v>
      </c>
      <c r="R35" s="28">
        <v>4</v>
      </c>
      <c r="S35" s="28">
        <v>3</v>
      </c>
      <c r="T35" s="28">
        <v>2</v>
      </c>
      <c r="U35" s="28">
        <f t="shared" si="0"/>
        <v>32</v>
      </c>
      <c r="V35" s="22">
        <f>SUM(U35,K35)</f>
        <v>32</v>
      </c>
    </row>
    <row r="36" spans="1:22" s="8" customFormat="1" x14ac:dyDescent="0.25">
      <c r="A36" s="28"/>
      <c r="B36" s="28" t="s">
        <v>20</v>
      </c>
      <c r="C36" s="28"/>
      <c r="D36" s="28"/>
      <c r="E36" s="28"/>
      <c r="F36" s="28"/>
      <c r="G36" s="28"/>
      <c r="H36" s="28"/>
      <c r="I36" s="28"/>
      <c r="J36" s="28"/>
      <c r="K36" s="27">
        <f>SUM(C36:J36)</f>
        <v>0</v>
      </c>
      <c r="L36" s="28" t="s">
        <v>20</v>
      </c>
      <c r="M36" s="28">
        <v>2</v>
      </c>
      <c r="N36" s="28"/>
      <c r="O36" s="28">
        <v>2</v>
      </c>
      <c r="P36" s="28"/>
      <c r="Q36" s="28">
        <v>2</v>
      </c>
      <c r="R36" s="28">
        <v>2</v>
      </c>
      <c r="S36" s="28">
        <v>2</v>
      </c>
      <c r="T36" s="28">
        <v>1</v>
      </c>
      <c r="U36" s="28">
        <f t="shared" si="0"/>
        <v>11</v>
      </c>
      <c r="V36" s="22">
        <f>SUM(U36,K36)</f>
        <v>11</v>
      </c>
    </row>
    <row r="37" spans="1:22" s="8" customFormat="1" x14ac:dyDescent="0.25">
      <c r="A37" s="28"/>
      <c r="B37" s="28" t="s">
        <v>21</v>
      </c>
      <c r="C37" s="28"/>
      <c r="D37" s="28"/>
      <c r="E37" s="28"/>
      <c r="F37" s="28"/>
      <c r="G37" s="28"/>
      <c r="H37" s="28"/>
      <c r="I37" s="28"/>
      <c r="J37" s="28"/>
      <c r="K37" s="27">
        <f>SUM(C37:J37)</f>
        <v>0</v>
      </c>
      <c r="L37" s="28" t="s">
        <v>21</v>
      </c>
      <c r="M37" s="28">
        <v>25</v>
      </c>
      <c r="N37" s="28">
        <v>37</v>
      </c>
      <c r="O37" s="28">
        <v>23</v>
      </c>
      <c r="P37" s="28">
        <v>27</v>
      </c>
      <c r="Q37" s="28">
        <v>37</v>
      </c>
      <c r="R37" s="28">
        <v>30</v>
      </c>
      <c r="S37" s="28">
        <v>14</v>
      </c>
      <c r="T37" s="28">
        <v>20</v>
      </c>
      <c r="U37" s="28">
        <f t="shared" si="0"/>
        <v>213</v>
      </c>
      <c r="V37" s="22">
        <f>SUM(U37,K37)</f>
        <v>213</v>
      </c>
    </row>
    <row r="38" spans="1:22" s="8" customFormat="1" x14ac:dyDescent="0.25">
      <c r="A38" s="28"/>
      <c r="B38" s="28" t="s">
        <v>22</v>
      </c>
      <c r="C38" s="28"/>
      <c r="D38" s="28"/>
      <c r="E38" s="28"/>
      <c r="F38" s="28"/>
      <c r="G38" s="28"/>
      <c r="H38" s="28"/>
      <c r="I38" s="28"/>
      <c r="J38" s="28"/>
      <c r="K38" s="27">
        <f>SUM(C38:J38)</f>
        <v>0</v>
      </c>
      <c r="L38" s="28"/>
      <c r="M38" s="28"/>
      <c r="N38" s="28"/>
      <c r="O38" s="28"/>
      <c r="P38" s="28"/>
      <c r="Q38" s="28"/>
      <c r="R38" s="28">
        <v>1</v>
      </c>
      <c r="S38" s="28"/>
      <c r="T38" s="28"/>
      <c r="U38" s="28">
        <f t="shared" si="0"/>
        <v>1</v>
      </c>
      <c r="V38" s="22">
        <f>SUM(U38,K38)</f>
        <v>1</v>
      </c>
    </row>
    <row r="39" spans="1:22" s="8" customFormat="1" x14ac:dyDescent="0.25">
      <c r="A39" s="5" t="s">
        <v>111</v>
      </c>
      <c r="B39" s="5"/>
      <c r="C39" s="5"/>
      <c r="D39" s="5"/>
      <c r="E39" s="5"/>
      <c r="F39" s="5"/>
      <c r="G39" s="5"/>
      <c r="H39" s="5"/>
      <c r="I39" s="5"/>
      <c r="J39" s="5"/>
      <c r="K39" s="20"/>
      <c r="L39" s="5"/>
      <c r="M39" s="5"/>
      <c r="N39" s="5"/>
      <c r="O39" s="5"/>
      <c r="P39" s="5"/>
      <c r="Q39" s="5"/>
      <c r="R39" s="5"/>
      <c r="S39" s="5"/>
      <c r="T39" s="5"/>
      <c r="U39" s="5"/>
      <c r="V39" s="21"/>
    </row>
    <row r="40" spans="1:22" s="8" customFormat="1" x14ac:dyDescent="0.25">
      <c r="A40" s="28"/>
      <c r="B40" s="28" t="s">
        <v>18</v>
      </c>
      <c r="C40" s="28">
        <v>2</v>
      </c>
      <c r="D40" s="28"/>
      <c r="E40" s="28"/>
      <c r="F40" s="28"/>
      <c r="G40" s="28"/>
      <c r="H40" s="28">
        <v>1</v>
      </c>
      <c r="I40" s="28"/>
      <c r="J40" s="28">
        <v>1</v>
      </c>
      <c r="K40" s="27">
        <f>SUM(C40:J40)</f>
        <v>4</v>
      </c>
      <c r="L40" s="28" t="s">
        <v>18</v>
      </c>
      <c r="M40" s="28">
        <v>1</v>
      </c>
      <c r="N40" s="28"/>
      <c r="O40" s="28"/>
      <c r="P40" s="28"/>
      <c r="Q40" s="28"/>
      <c r="R40" s="28"/>
      <c r="S40" s="28"/>
      <c r="T40" s="28">
        <v>1</v>
      </c>
      <c r="U40" s="28">
        <f t="shared" si="0"/>
        <v>2</v>
      </c>
      <c r="V40" s="22">
        <f>SUM(U40,K40)</f>
        <v>6</v>
      </c>
    </row>
    <row r="41" spans="1:22" s="8" customFormat="1" x14ac:dyDescent="0.25">
      <c r="A41" s="28"/>
      <c r="B41" s="28" t="s">
        <v>19</v>
      </c>
      <c r="C41" s="28">
        <v>3</v>
      </c>
      <c r="D41" s="28">
        <v>2</v>
      </c>
      <c r="E41" s="28">
        <v>2</v>
      </c>
      <c r="F41" s="28">
        <v>5</v>
      </c>
      <c r="G41" s="28">
        <v>4</v>
      </c>
      <c r="H41" s="28">
        <v>5</v>
      </c>
      <c r="I41" s="28">
        <v>1</v>
      </c>
      <c r="J41" s="28">
        <v>3</v>
      </c>
      <c r="K41" s="27">
        <f>SUM(C41:J41)</f>
        <v>25</v>
      </c>
      <c r="L41" s="28" t="s">
        <v>19</v>
      </c>
      <c r="M41" s="28">
        <v>1</v>
      </c>
      <c r="N41" s="28"/>
      <c r="O41" s="28">
        <v>2</v>
      </c>
      <c r="P41" s="28">
        <v>1</v>
      </c>
      <c r="Q41" s="28">
        <v>4</v>
      </c>
      <c r="R41" s="28">
        <v>5</v>
      </c>
      <c r="S41" s="28">
        <v>2</v>
      </c>
      <c r="T41" s="28">
        <v>3</v>
      </c>
      <c r="U41" s="28">
        <f t="shared" si="0"/>
        <v>18</v>
      </c>
      <c r="V41" s="22">
        <f>SUM(U41,K41)</f>
        <v>43</v>
      </c>
    </row>
    <row r="42" spans="1:22" s="8" customFormat="1" x14ac:dyDescent="0.25">
      <c r="A42" s="28"/>
      <c r="B42" s="28" t="s">
        <v>20</v>
      </c>
      <c r="C42" s="28">
        <v>1</v>
      </c>
      <c r="D42" s="28">
        <v>1</v>
      </c>
      <c r="E42" s="28"/>
      <c r="F42" s="28">
        <v>2</v>
      </c>
      <c r="G42" s="28">
        <v>3</v>
      </c>
      <c r="H42" s="28"/>
      <c r="I42" s="28">
        <v>1</v>
      </c>
      <c r="J42" s="28">
        <v>1</v>
      </c>
      <c r="K42" s="27">
        <f>SUM(C42:J42)</f>
        <v>9</v>
      </c>
      <c r="L42" s="28" t="s">
        <v>20</v>
      </c>
      <c r="M42" s="28"/>
      <c r="N42" s="28"/>
      <c r="O42" s="28"/>
      <c r="P42" s="28"/>
      <c r="Q42" s="28">
        <v>2</v>
      </c>
      <c r="R42" s="28">
        <v>1</v>
      </c>
      <c r="S42" s="28">
        <v>1</v>
      </c>
      <c r="T42" s="28"/>
      <c r="U42" s="28">
        <f t="shared" si="0"/>
        <v>4</v>
      </c>
      <c r="V42" s="22">
        <f>SUM(U42,K42)</f>
        <v>13</v>
      </c>
    </row>
    <row r="43" spans="1:22" s="8" customFormat="1" x14ac:dyDescent="0.25">
      <c r="A43" s="28"/>
      <c r="B43" s="28" t="s">
        <v>21</v>
      </c>
      <c r="C43" s="28">
        <v>3</v>
      </c>
      <c r="D43" s="28">
        <v>1</v>
      </c>
      <c r="E43" s="28">
        <v>3</v>
      </c>
      <c r="F43" s="28">
        <v>11</v>
      </c>
      <c r="G43" s="28">
        <v>3</v>
      </c>
      <c r="H43" s="28">
        <v>5</v>
      </c>
      <c r="I43" s="28">
        <v>1</v>
      </c>
      <c r="J43" s="28">
        <v>6</v>
      </c>
      <c r="K43" s="27">
        <f>SUM(C43:J43)</f>
        <v>33</v>
      </c>
      <c r="L43" s="28" t="s">
        <v>21</v>
      </c>
      <c r="M43" s="28">
        <v>3</v>
      </c>
      <c r="N43" s="28">
        <v>5</v>
      </c>
      <c r="O43" s="28">
        <v>6</v>
      </c>
      <c r="P43" s="28">
        <v>5</v>
      </c>
      <c r="Q43" s="28">
        <v>10</v>
      </c>
      <c r="R43" s="28">
        <v>5</v>
      </c>
      <c r="S43" s="28">
        <v>8</v>
      </c>
      <c r="T43" s="28">
        <v>10</v>
      </c>
      <c r="U43" s="28">
        <f t="shared" si="0"/>
        <v>52</v>
      </c>
      <c r="V43" s="22">
        <f>SUM(U43,K43)</f>
        <v>85</v>
      </c>
    </row>
    <row r="44" spans="1:22" s="8" customFormat="1" x14ac:dyDescent="0.25">
      <c r="A44" s="28"/>
      <c r="B44" s="28" t="s">
        <v>22</v>
      </c>
      <c r="C44" s="28"/>
      <c r="D44" s="28"/>
      <c r="E44" s="28"/>
      <c r="F44" s="28"/>
      <c r="G44" s="28">
        <v>1</v>
      </c>
      <c r="H44" s="28"/>
      <c r="I44" s="28"/>
      <c r="J44" s="28"/>
      <c r="K44" s="27">
        <f>SUM(C44:J44)</f>
        <v>1</v>
      </c>
      <c r="L44" s="28"/>
      <c r="M44" s="28"/>
      <c r="N44" s="28">
        <v>1</v>
      </c>
      <c r="O44" s="28"/>
      <c r="P44" s="28"/>
      <c r="Q44" s="28"/>
      <c r="R44" s="28"/>
      <c r="S44" s="28"/>
      <c r="T44" s="28"/>
      <c r="U44" s="28">
        <f t="shared" si="0"/>
        <v>1</v>
      </c>
      <c r="V44" s="22">
        <f>SUM(U44,K44)</f>
        <v>2</v>
      </c>
    </row>
    <row r="45" spans="1:22" s="8" customFormat="1" x14ac:dyDescent="0.25">
      <c r="A45" s="5" t="s">
        <v>112</v>
      </c>
      <c r="B45" s="5"/>
      <c r="C45" s="5"/>
      <c r="D45" s="5"/>
      <c r="E45" s="5"/>
      <c r="F45" s="5"/>
      <c r="G45" s="5"/>
      <c r="H45" s="5"/>
      <c r="I45" s="5"/>
      <c r="J45" s="5"/>
      <c r="K45" s="20"/>
      <c r="L45" s="5"/>
      <c r="M45" s="5"/>
      <c r="N45" s="5"/>
      <c r="O45" s="5"/>
      <c r="P45" s="5"/>
      <c r="Q45" s="5"/>
      <c r="R45" s="5"/>
      <c r="S45" s="5"/>
      <c r="T45" s="5"/>
      <c r="U45" s="5"/>
      <c r="V45" s="21"/>
    </row>
    <row r="46" spans="1:22" s="8" customFormat="1" x14ac:dyDescent="0.25">
      <c r="A46" s="28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7">
        <f>SUM(C46:J46)</f>
        <v>0</v>
      </c>
      <c r="L46" s="28" t="s">
        <v>18</v>
      </c>
      <c r="M46" s="28">
        <v>5</v>
      </c>
      <c r="N46" s="28">
        <v>1</v>
      </c>
      <c r="O46" s="28">
        <v>1</v>
      </c>
      <c r="P46" s="28"/>
      <c r="Q46" s="28">
        <v>1</v>
      </c>
      <c r="R46" s="28"/>
      <c r="S46" s="28"/>
      <c r="T46" s="28"/>
      <c r="U46" s="28">
        <f t="shared" si="0"/>
        <v>8</v>
      </c>
      <c r="V46" s="22">
        <f>SUM(U46,K46)</f>
        <v>8</v>
      </c>
    </row>
    <row r="47" spans="1:22" s="8" customFormat="1" x14ac:dyDescent="0.25">
      <c r="A47" s="28"/>
      <c r="B47" s="28" t="s">
        <v>19</v>
      </c>
      <c r="C47" s="28">
        <v>2</v>
      </c>
      <c r="D47" s="28">
        <v>2</v>
      </c>
      <c r="E47" s="28"/>
      <c r="F47" s="28">
        <v>1</v>
      </c>
      <c r="G47" s="28">
        <v>3</v>
      </c>
      <c r="H47" s="28">
        <v>2</v>
      </c>
      <c r="I47" s="28">
        <v>1</v>
      </c>
      <c r="J47" s="28"/>
      <c r="K47" s="27">
        <f>SUM(C47:J47)</f>
        <v>11</v>
      </c>
      <c r="L47" s="28" t="s">
        <v>19</v>
      </c>
      <c r="M47" s="28"/>
      <c r="N47" s="28">
        <v>3</v>
      </c>
      <c r="O47" s="28"/>
      <c r="P47" s="28"/>
      <c r="Q47" s="28"/>
      <c r="R47" s="28"/>
      <c r="S47" s="28"/>
      <c r="T47" s="28"/>
      <c r="U47" s="28">
        <f t="shared" si="0"/>
        <v>3</v>
      </c>
      <c r="V47" s="22">
        <f>SUM(U47,K47)</f>
        <v>14</v>
      </c>
    </row>
    <row r="48" spans="1:22" s="8" customFormat="1" x14ac:dyDescent="0.25">
      <c r="A48" s="28"/>
      <c r="B48" s="28" t="s">
        <v>20</v>
      </c>
      <c r="C48" s="28">
        <v>2</v>
      </c>
      <c r="D48" s="28">
        <v>2</v>
      </c>
      <c r="E48" s="28"/>
      <c r="F48" s="28"/>
      <c r="G48" s="28"/>
      <c r="H48" s="28"/>
      <c r="I48" s="28"/>
      <c r="J48" s="28"/>
      <c r="K48" s="27">
        <f>SUM(C48:J48)</f>
        <v>4</v>
      </c>
      <c r="L48" s="28" t="s">
        <v>20</v>
      </c>
      <c r="M48" s="28"/>
      <c r="N48" s="28">
        <v>3</v>
      </c>
      <c r="O48" s="28"/>
      <c r="P48" s="28"/>
      <c r="Q48" s="28"/>
      <c r="R48" s="28"/>
      <c r="S48" s="28"/>
      <c r="T48" s="28"/>
      <c r="U48" s="28">
        <f t="shared" si="0"/>
        <v>3</v>
      </c>
      <c r="V48" s="22">
        <f>SUM(U48,K48)</f>
        <v>7</v>
      </c>
    </row>
    <row r="49" spans="1:22" s="8" customFormat="1" x14ac:dyDescent="0.25">
      <c r="A49" s="28"/>
      <c r="B49" s="28" t="s">
        <v>21</v>
      </c>
      <c r="C49" s="28">
        <v>1</v>
      </c>
      <c r="D49" s="28">
        <v>2</v>
      </c>
      <c r="E49" s="28"/>
      <c r="F49" s="28">
        <v>2</v>
      </c>
      <c r="G49" s="28"/>
      <c r="H49" s="28">
        <v>3</v>
      </c>
      <c r="I49" s="28">
        <v>1</v>
      </c>
      <c r="J49" s="28">
        <v>2</v>
      </c>
      <c r="K49" s="27">
        <f>SUM(C49:J49)</f>
        <v>11</v>
      </c>
      <c r="L49" s="28" t="s">
        <v>21</v>
      </c>
      <c r="M49" s="28">
        <v>3</v>
      </c>
      <c r="N49" s="28"/>
      <c r="O49" s="28"/>
      <c r="P49" s="28">
        <v>4</v>
      </c>
      <c r="Q49" s="28"/>
      <c r="R49" s="28">
        <v>2</v>
      </c>
      <c r="S49" s="28">
        <v>1</v>
      </c>
      <c r="T49" s="28">
        <v>1</v>
      </c>
      <c r="U49" s="28">
        <f t="shared" si="0"/>
        <v>11</v>
      </c>
      <c r="V49" s="22">
        <f>SUM(U49,K49)</f>
        <v>22</v>
      </c>
    </row>
    <row r="50" spans="1:22" s="8" customFormat="1" x14ac:dyDescent="0.25">
      <c r="A50" s="28"/>
      <c r="B50" s="28" t="s">
        <v>22</v>
      </c>
      <c r="C50" s="28">
        <v>1</v>
      </c>
      <c r="D50" s="28"/>
      <c r="E50" s="28"/>
      <c r="F50" s="28"/>
      <c r="G50" s="28"/>
      <c r="H50" s="28"/>
      <c r="I50" s="28"/>
      <c r="J50" s="28"/>
      <c r="K50" s="27">
        <f>SUM(C50:J50)</f>
        <v>1</v>
      </c>
      <c r="L50" s="28"/>
      <c r="M50" s="28"/>
      <c r="N50" s="28"/>
      <c r="O50" s="28"/>
      <c r="P50" s="28"/>
      <c r="Q50" s="28"/>
      <c r="R50" s="28"/>
      <c r="S50" s="28"/>
      <c r="T50" s="28"/>
      <c r="U50" s="28">
        <f t="shared" si="0"/>
        <v>0</v>
      </c>
      <c r="V50" s="22">
        <f>SUM(U50,K50)</f>
        <v>1</v>
      </c>
    </row>
    <row r="51" spans="1:22" s="8" customFormat="1" x14ac:dyDescent="0.25">
      <c r="A51" s="5" t="s">
        <v>35</v>
      </c>
      <c r="B51" s="5"/>
      <c r="C51" s="5"/>
      <c r="D51" s="5"/>
      <c r="E51" s="5"/>
      <c r="F51" s="5"/>
      <c r="G51" s="5"/>
      <c r="H51" s="5"/>
      <c r="I51" s="5"/>
      <c r="J51" s="5"/>
      <c r="K51" s="20"/>
      <c r="L51" s="5"/>
      <c r="M51" s="5"/>
      <c r="N51" s="5"/>
      <c r="O51" s="5"/>
      <c r="P51" s="5"/>
      <c r="Q51" s="5"/>
      <c r="R51" s="5"/>
      <c r="S51" s="5"/>
      <c r="T51" s="5"/>
      <c r="U51" s="5"/>
      <c r="V51" s="21"/>
    </row>
    <row r="52" spans="1:22" s="8" customFormat="1" x14ac:dyDescent="0.25">
      <c r="A52" s="28"/>
      <c r="B52" s="28" t="s">
        <v>18</v>
      </c>
      <c r="C52" s="28">
        <v>1</v>
      </c>
      <c r="D52" s="28">
        <v>1</v>
      </c>
      <c r="E52" s="28">
        <v>3</v>
      </c>
      <c r="F52" s="28">
        <v>2</v>
      </c>
      <c r="G52" s="28">
        <v>3</v>
      </c>
      <c r="H52" s="28">
        <v>4</v>
      </c>
      <c r="I52" s="28">
        <v>1</v>
      </c>
      <c r="J52" s="28">
        <v>1</v>
      </c>
      <c r="K52" s="27">
        <f>SUM(C52:J52)</f>
        <v>16</v>
      </c>
      <c r="L52" s="28" t="s">
        <v>18</v>
      </c>
      <c r="M52" s="28">
        <v>3</v>
      </c>
      <c r="N52" s="28">
        <v>4</v>
      </c>
      <c r="O52" s="28">
        <v>8</v>
      </c>
      <c r="P52" s="28">
        <v>2</v>
      </c>
      <c r="Q52" s="28">
        <v>2</v>
      </c>
      <c r="R52" s="28">
        <v>2</v>
      </c>
      <c r="S52" s="28">
        <v>3</v>
      </c>
      <c r="T52" s="28">
        <v>6</v>
      </c>
      <c r="U52" s="28">
        <f t="shared" si="0"/>
        <v>30</v>
      </c>
      <c r="V52" s="22">
        <f>SUM(U52,K52)</f>
        <v>46</v>
      </c>
    </row>
    <row r="53" spans="1:22" s="8" customFormat="1" x14ac:dyDescent="0.25">
      <c r="A53" s="28"/>
      <c r="B53" s="28" t="s">
        <v>19</v>
      </c>
      <c r="C53" s="28"/>
      <c r="D53" s="28"/>
      <c r="E53" s="28"/>
      <c r="F53" s="28"/>
      <c r="G53" s="28"/>
      <c r="H53" s="28"/>
      <c r="I53" s="28"/>
      <c r="J53" s="28"/>
      <c r="K53" s="27">
        <f>SUM(C53:J53)</f>
        <v>0</v>
      </c>
      <c r="L53" s="28" t="s">
        <v>19</v>
      </c>
      <c r="M53" s="28"/>
      <c r="N53" s="28">
        <v>7</v>
      </c>
      <c r="O53" s="28"/>
      <c r="P53" s="28"/>
      <c r="Q53" s="28"/>
      <c r="R53" s="28"/>
      <c r="S53" s="28"/>
      <c r="T53" s="28"/>
      <c r="U53" s="28">
        <f t="shared" si="0"/>
        <v>7</v>
      </c>
      <c r="V53" s="22">
        <f>SUM(U53,K53)</f>
        <v>7</v>
      </c>
    </row>
    <row r="54" spans="1:22" s="8" customFormat="1" x14ac:dyDescent="0.25">
      <c r="A54" s="28"/>
      <c r="B54" s="28" t="s">
        <v>20</v>
      </c>
      <c r="C54" s="28"/>
      <c r="D54" s="28">
        <v>1</v>
      </c>
      <c r="E54" s="28"/>
      <c r="F54" s="28"/>
      <c r="G54" s="28"/>
      <c r="H54" s="28"/>
      <c r="I54" s="28"/>
      <c r="J54" s="28"/>
      <c r="K54" s="27">
        <f>SUM(C54:J54)</f>
        <v>1</v>
      </c>
      <c r="L54" s="28" t="s">
        <v>20</v>
      </c>
      <c r="M54" s="28"/>
      <c r="N54" s="28">
        <v>6</v>
      </c>
      <c r="O54" s="28">
        <v>1</v>
      </c>
      <c r="P54" s="28"/>
      <c r="Q54" s="28"/>
      <c r="R54" s="28"/>
      <c r="S54" s="28"/>
      <c r="T54" s="28">
        <v>1</v>
      </c>
      <c r="U54" s="28">
        <f t="shared" si="0"/>
        <v>8</v>
      </c>
      <c r="V54" s="22">
        <f>SUM(U54,K54)</f>
        <v>9</v>
      </c>
    </row>
    <row r="55" spans="1:22" s="8" customFormat="1" x14ac:dyDescent="0.25">
      <c r="A55" s="28"/>
      <c r="B55" s="28" t="s">
        <v>21</v>
      </c>
      <c r="C55" s="28">
        <v>2</v>
      </c>
      <c r="D55" s="28">
        <v>1</v>
      </c>
      <c r="E55" s="28">
        <v>1</v>
      </c>
      <c r="F55" s="28"/>
      <c r="G55" s="28">
        <v>2</v>
      </c>
      <c r="H55" s="28">
        <v>3</v>
      </c>
      <c r="I55" s="28">
        <v>1</v>
      </c>
      <c r="J55" s="28">
        <v>1</v>
      </c>
      <c r="K55" s="27">
        <f>SUM(C55:J55)</f>
        <v>11</v>
      </c>
      <c r="L55" s="28" t="s">
        <v>21</v>
      </c>
      <c r="M55" s="28">
        <v>6</v>
      </c>
      <c r="N55" s="28">
        <v>2</v>
      </c>
      <c r="O55" s="28"/>
      <c r="P55" s="28">
        <v>7</v>
      </c>
      <c r="Q55" s="28">
        <v>10</v>
      </c>
      <c r="R55" s="28">
        <v>10</v>
      </c>
      <c r="S55" s="28">
        <v>3</v>
      </c>
      <c r="T55" s="28">
        <v>5</v>
      </c>
      <c r="U55" s="28">
        <f t="shared" si="0"/>
        <v>43</v>
      </c>
      <c r="V55" s="22">
        <f>SUM(U55,K55)</f>
        <v>54</v>
      </c>
    </row>
    <row r="56" spans="1:22" s="8" customFormat="1" x14ac:dyDescent="0.25">
      <c r="A56" s="28"/>
      <c r="B56" s="28" t="s">
        <v>22</v>
      </c>
      <c r="C56" s="28"/>
      <c r="D56" s="28"/>
      <c r="E56" s="28"/>
      <c r="F56" s="28"/>
      <c r="G56" s="28"/>
      <c r="H56" s="28"/>
      <c r="I56" s="28"/>
      <c r="J56" s="28">
        <v>1</v>
      </c>
      <c r="K56" s="27">
        <f>SUM(C56:J56)</f>
        <v>1</v>
      </c>
      <c r="L56" s="28"/>
      <c r="M56" s="28"/>
      <c r="N56" s="28"/>
      <c r="O56" s="28"/>
      <c r="P56" s="28"/>
      <c r="Q56" s="28">
        <v>1</v>
      </c>
      <c r="R56" s="28"/>
      <c r="S56" s="28"/>
      <c r="T56" s="28"/>
      <c r="U56" s="28">
        <f t="shared" si="0"/>
        <v>1</v>
      </c>
      <c r="V56" s="22">
        <f>SUM(U56,K56)</f>
        <v>2</v>
      </c>
    </row>
    <row r="57" spans="1:22" s="8" customFormat="1" x14ac:dyDescent="0.25">
      <c r="A57" s="5" t="s">
        <v>36</v>
      </c>
      <c r="B57" s="5"/>
      <c r="C57" s="5"/>
      <c r="D57" s="5"/>
      <c r="E57" s="5"/>
      <c r="F57" s="5"/>
      <c r="G57" s="5"/>
      <c r="H57" s="5"/>
      <c r="I57" s="5"/>
      <c r="J57" s="5"/>
      <c r="K57" s="20"/>
      <c r="L57" s="5"/>
      <c r="M57" s="5"/>
      <c r="N57" s="5"/>
      <c r="O57" s="5"/>
      <c r="P57" s="5"/>
      <c r="Q57" s="5"/>
      <c r="R57" s="5"/>
      <c r="S57" s="5"/>
      <c r="T57" s="5"/>
      <c r="U57" s="5"/>
      <c r="V57" s="21"/>
    </row>
    <row r="58" spans="1:22" s="8" customFormat="1" x14ac:dyDescent="0.25">
      <c r="A58" s="28"/>
      <c r="B58" s="28" t="s">
        <v>18</v>
      </c>
      <c r="C58" s="28">
        <v>0</v>
      </c>
      <c r="D58" s="28"/>
      <c r="E58" s="28"/>
      <c r="F58" s="28"/>
      <c r="G58" s="28"/>
      <c r="H58" s="28"/>
      <c r="I58" s="28"/>
      <c r="J58" s="28"/>
      <c r="K58" s="27">
        <f>SUM(C58:J58)</f>
        <v>0</v>
      </c>
      <c r="L58" s="28" t="s">
        <v>18</v>
      </c>
      <c r="M58" s="28"/>
      <c r="N58" s="28"/>
      <c r="O58" s="28"/>
      <c r="P58" s="28"/>
      <c r="Q58" s="28"/>
      <c r="R58" s="28"/>
      <c r="S58" s="28"/>
      <c r="T58" s="28"/>
      <c r="U58" s="28">
        <f t="shared" si="0"/>
        <v>0</v>
      </c>
      <c r="V58" s="22">
        <f>SUM(U58,K58)</f>
        <v>0</v>
      </c>
    </row>
    <row r="59" spans="1:22" s="8" customFormat="1" x14ac:dyDescent="0.25">
      <c r="A59" s="28"/>
      <c r="B59" s="28" t="s">
        <v>19</v>
      </c>
      <c r="C59" s="28">
        <v>0</v>
      </c>
      <c r="D59" s="28"/>
      <c r="E59" s="28"/>
      <c r="F59" s="28"/>
      <c r="G59" s="28"/>
      <c r="H59" s="28"/>
      <c r="I59" s="28"/>
      <c r="J59" s="28"/>
      <c r="K59" s="27">
        <f>SUM(C59:J59)</f>
        <v>0</v>
      </c>
      <c r="L59" s="28" t="s">
        <v>19</v>
      </c>
      <c r="M59" s="28"/>
      <c r="N59" s="28"/>
      <c r="O59" s="28"/>
      <c r="P59" s="28"/>
      <c r="Q59" s="28"/>
      <c r="R59" s="28"/>
      <c r="S59" s="28"/>
      <c r="T59" s="28"/>
      <c r="U59" s="28">
        <f t="shared" si="0"/>
        <v>0</v>
      </c>
      <c r="V59" s="22">
        <f>SUM(U59,K59)</f>
        <v>0</v>
      </c>
    </row>
    <row r="60" spans="1:22" s="8" customFormat="1" x14ac:dyDescent="0.25">
      <c r="A60" s="28"/>
      <c r="B60" s="28" t="s">
        <v>20</v>
      </c>
      <c r="C60" s="28">
        <v>0</v>
      </c>
      <c r="D60" s="28"/>
      <c r="E60" s="28"/>
      <c r="F60" s="28"/>
      <c r="G60" s="28"/>
      <c r="H60" s="28"/>
      <c r="I60" s="28"/>
      <c r="J60" s="28"/>
      <c r="K60" s="27">
        <f>SUM(C60:J60)</f>
        <v>0</v>
      </c>
      <c r="L60" s="28" t="s">
        <v>20</v>
      </c>
      <c r="M60" s="28"/>
      <c r="N60" s="28"/>
      <c r="O60" s="28"/>
      <c r="P60" s="28"/>
      <c r="Q60" s="28"/>
      <c r="R60" s="28"/>
      <c r="S60" s="28"/>
      <c r="T60" s="28"/>
      <c r="U60" s="28">
        <f t="shared" si="0"/>
        <v>0</v>
      </c>
      <c r="V60" s="22">
        <f>SUM(U60,K60)</f>
        <v>0</v>
      </c>
    </row>
    <row r="61" spans="1:22" s="8" customFormat="1" x14ac:dyDescent="0.25">
      <c r="A61" s="28"/>
      <c r="B61" s="28" t="s">
        <v>21</v>
      </c>
      <c r="C61" s="28">
        <v>0</v>
      </c>
      <c r="D61" s="28"/>
      <c r="E61" s="28"/>
      <c r="F61" s="28"/>
      <c r="G61" s="28"/>
      <c r="H61" s="28"/>
      <c r="I61" s="28"/>
      <c r="J61" s="28"/>
      <c r="K61" s="27">
        <f>SUM(C61:J61)</f>
        <v>0</v>
      </c>
      <c r="L61" s="28" t="s">
        <v>21</v>
      </c>
      <c r="M61" s="28"/>
      <c r="N61" s="28"/>
      <c r="O61" s="28"/>
      <c r="P61" s="28"/>
      <c r="Q61" s="28"/>
      <c r="R61" s="28"/>
      <c r="S61" s="28"/>
      <c r="T61" s="28"/>
      <c r="U61" s="28">
        <f t="shared" si="0"/>
        <v>0</v>
      </c>
      <c r="V61" s="22">
        <f>SUM(U61,K61)</f>
        <v>0</v>
      </c>
    </row>
    <row r="62" spans="1:22" s="8" customFormat="1" x14ac:dyDescent="0.25">
      <c r="A62" s="28"/>
      <c r="B62" s="28" t="s">
        <v>22</v>
      </c>
      <c r="C62" s="28">
        <v>0</v>
      </c>
      <c r="D62" s="28"/>
      <c r="E62" s="28"/>
      <c r="F62" s="28"/>
      <c r="G62" s="28"/>
      <c r="H62" s="28"/>
      <c r="I62" s="28"/>
      <c r="J62" s="28"/>
      <c r="K62" s="27">
        <f>SUM(C62:J62)</f>
        <v>0</v>
      </c>
      <c r="L62" s="28"/>
      <c r="M62" s="28"/>
      <c r="N62" s="28"/>
      <c r="O62" s="28"/>
      <c r="P62" s="28"/>
      <c r="Q62" s="28"/>
      <c r="R62" s="28"/>
      <c r="S62" s="28"/>
      <c r="T62" s="28"/>
      <c r="U62" s="28">
        <f t="shared" si="0"/>
        <v>0</v>
      </c>
      <c r="V62" s="22">
        <f>SUM(U62,K62)</f>
        <v>0</v>
      </c>
    </row>
    <row r="63" spans="1:22" s="8" customFormat="1" x14ac:dyDescent="0.25">
      <c r="A63" s="5" t="s">
        <v>34</v>
      </c>
      <c r="B63" s="5"/>
      <c r="C63" s="5"/>
      <c r="D63" s="5"/>
      <c r="E63" s="5"/>
      <c r="F63" s="5"/>
      <c r="G63" s="5"/>
      <c r="H63" s="5"/>
      <c r="I63" s="5"/>
      <c r="J63" s="5"/>
      <c r="K63" s="20"/>
      <c r="L63" s="5"/>
      <c r="M63" s="5"/>
      <c r="N63" s="5"/>
      <c r="O63" s="5"/>
      <c r="P63" s="5"/>
      <c r="Q63" s="5"/>
      <c r="R63" s="5"/>
      <c r="S63" s="5"/>
      <c r="T63" s="5"/>
      <c r="U63" s="5"/>
      <c r="V63" s="21"/>
    </row>
    <row r="64" spans="1:22" s="8" customFormat="1" x14ac:dyDescent="0.25">
      <c r="A64" s="28"/>
      <c r="B64" s="28" t="s">
        <v>18</v>
      </c>
      <c r="C64" s="28">
        <v>2</v>
      </c>
      <c r="D64" s="28"/>
      <c r="E64" s="28">
        <v>4</v>
      </c>
      <c r="F64" s="28">
        <v>2</v>
      </c>
      <c r="G64" s="28"/>
      <c r="H64" s="28"/>
      <c r="I64" s="28">
        <v>4</v>
      </c>
      <c r="J64" s="28"/>
      <c r="K64" s="27">
        <f>SUM(C64:J64)</f>
        <v>12</v>
      </c>
      <c r="L64" s="28" t="s">
        <v>18</v>
      </c>
      <c r="M64" s="28"/>
      <c r="N64" s="28"/>
      <c r="O64" s="28"/>
      <c r="P64" s="28"/>
      <c r="Q64" s="28"/>
      <c r="R64" s="28"/>
      <c r="S64" s="28"/>
      <c r="T64" s="28"/>
      <c r="U64" s="28">
        <f t="shared" si="0"/>
        <v>0</v>
      </c>
      <c r="V64" s="22">
        <f>SUM(U64,K64)</f>
        <v>12</v>
      </c>
    </row>
    <row r="65" spans="1:22" s="8" customFormat="1" x14ac:dyDescent="0.25">
      <c r="A65" s="28"/>
      <c r="B65" s="28" t="s">
        <v>19</v>
      </c>
      <c r="C65" s="28"/>
      <c r="D65" s="28"/>
      <c r="E65" s="28"/>
      <c r="F65" s="28"/>
      <c r="G65" s="28"/>
      <c r="H65" s="28"/>
      <c r="I65" s="28"/>
      <c r="J65" s="28"/>
      <c r="K65" s="27">
        <f>SUM(C65:J65)</f>
        <v>0</v>
      </c>
      <c r="L65" s="28" t="s">
        <v>19</v>
      </c>
      <c r="M65" s="28"/>
      <c r="N65" s="28"/>
      <c r="O65" s="28"/>
      <c r="P65" s="28"/>
      <c r="Q65" s="28"/>
      <c r="R65" s="28"/>
      <c r="S65" s="28"/>
      <c r="T65" s="28"/>
      <c r="U65" s="28">
        <f t="shared" si="0"/>
        <v>0</v>
      </c>
      <c r="V65" s="22">
        <f>SUM(U65,K65)</f>
        <v>0</v>
      </c>
    </row>
    <row r="66" spans="1:22" s="8" customFormat="1" x14ac:dyDescent="0.25">
      <c r="A66" s="28"/>
      <c r="B66" s="28" t="s">
        <v>20</v>
      </c>
      <c r="C66" s="28">
        <v>1</v>
      </c>
      <c r="D66" s="28"/>
      <c r="E66" s="28"/>
      <c r="F66" s="28"/>
      <c r="G66" s="28"/>
      <c r="H66" s="28"/>
      <c r="I66" s="28"/>
      <c r="J66" s="28"/>
      <c r="K66" s="27">
        <f>SUM(C66:J66)</f>
        <v>1</v>
      </c>
      <c r="L66" s="28" t="s">
        <v>20</v>
      </c>
      <c r="M66" s="28"/>
      <c r="N66" s="28"/>
      <c r="O66" s="28"/>
      <c r="P66" s="28"/>
      <c r="Q66" s="28"/>
      <c r="R66" s="28"/>
      <c r="S66" s="28"/>
      <c r="T66" s="28"/>
      <c r="U66" s="28">
        <f t="shared" si="0"/>
        <v>0</v>
      </c>
      <c r="V66" s="22">
        <f>SUM(U66,K66)</f>
        <v>1</v>
      </c>
    </row>
    <row r="67" spans="1:22" s="8" customFormat="1" x14ac:dyDescent="0.25">
      <c r="A67" s="28"/>
      <c r="B67" s="28" t="s">
        <v>21</v>
      </c>
      <c r="C67" s="28">
        <v>3</v>
      </c>
      <c r="D67" s="28">
        <v>1</v>
      </c>
      <c r="E67" s="28">
        <v>6</v>
      </c>
      <c r="F67" s="28">
        <v>2</v>
      </c>
      <c r="G67" s="28">
        <v>4</v>
      </c>
      <c r="H67" s="28">
        <v>6</v>
      </c>
      <c r="I67" s="28"/>
      <c r="J67" s="28"/>
      <c r="K67" s="27">
        <f>SUM(C67:J67)</f>
        <v>22</v>
      </c>
      <c r="L67" s="28" t="s">
        <v>21</v>
      </c>
      <c r="M67" s="28"/>
      <c r="N67" s="28"/>
      <c r="O67" s="28"/>
      <c r="P67" s="28"/>
      <c r="Q67" s="28"/>
      <c r="R67" s="28"/>
      <c r="S67" s="28"/>
      <c r="T67" s="28"/>
      <c r="U67" s="28">
        <f t="shared" si="0"/>
        <v>0</v>
      </c>
      <c r="V67" s="22">
        <f>SUM(U67,K67)</f>
        <v>22</v>
      </c>
    </row>
    <row r="68" spans="1:22" s="8" customFormat="1" x14ac:dyDescent="0.25">
      <c r="A68" s="28"/>
      <c r="B68" s="28" t="s">
        <v>22</v>
      </c>
      <c r="C68" s="28"/>
      <c r="D68" s="28"/>
      <c r="E68" s="28"/>
      <c r="F68" s="28"/>
      <c r="G68" s="28"/>
      <c r="H68" s="28"/>
      <c r="I68" s="28"/>
      <c r="J68" s="28"/>
      <c r="K68" s="27">
        <f>SUM(C68:J68)</f>
        <v>0</v>
      </c>
      <c r="L68" s="28"/>
      <c r="M68" s="28"/>
      <c r="N68" s="28"/>
      <c r="O68" s="28"/>
      <c r="P68" s="28"/>
      <c r="Q68" s="28"/>
      <c r="R68" s="28"/>
      <c r="S68" s="28"/>
      <c r="T68" s="28"/>
      <c r="U68" s="28">
        <f t="shared" si="0"/>
        <v>0</v>
      </c>
      <c r="V68" s="22">
        <f>SUM(U68,K68)</f>
        <v>0</v>
      </c>
    </row>
    <row r="69" spans="1:22" s="8" customFormat="1" x14ac:dyDescent="0.25">
      <c r="A69" s="5" t="s">
        <v>113</v>
      </c>
      <c r="B69" s="5"/>
      <c r="C69" s="5"/>
      <c r="D69" s="5"/>
      <c r="E69" s="5"/>
      <c r="F69" s="5"/>
      <c r="G69" s="5"/>
      <c r="H69" s="5"/>
      <c r="I69" s="5"/>
      <c r="J69" s="5"/>
      <c r="K69" s="20"/>
      <c r="L69" s="5"/>
      <c r="M69" s="5"/>
      <c r="N69" s="5"/>
      <c r="O69" s="5"/>
      <c r="P69" s="5"/>
      <c r="Q69" s="5"/>
      <c r="R69" s="5"/>
      <c r="S69" s="5"/>
      <c r="T69" s="5"/>
      <c r="U69" s="5"/>
      <c r="V69" s="21"/>
    </row>
    <row r="70" spans="1:22" s="8" customFormat="1" x14ac:dyDescent="0.25">
      <c r="A70" s="28"/>
      <c r="B70" s="28" t="s">
        <v>18</v>
      </c>
      <c r="C70" s="28"/>
      <c r="D70" s="28"/>
      <c r="E70" s="28"/>
      <c r="F70" s="28"/>
      <c r="G70" s="28"/>
      <c r="H70" s="28"/>
      <c r="I70" s="28"/>
      <c r="J70" s="28"/>
      <c r="K70" s="27">
        <f>SUM(C70:J70)</f>
        <v>0</v>
      </c>
      <c r="L70" s="28" t="s">
        <v>18</v>
      </c>
      <c r="M70" s="28"/>
      <c r="N70" s="28">
        <v>1</v>
      </c>
      <c r="O70" s="28"/>
      <c r="P70" s="28"/>
      <c r="Q70" s="28"/>
      <c r="R70" s="28">
        <v>1</v>
      </c>
      <c r="S70" s="28"/>
      <c r="T70" s="28"/>
      <c r="U70" s="28">
        <f t="shared" ref="U70:U120" si="1">SUM(M70:T70)</f>
        <v>2</v>
      </c>
      <c r="V70" s="22">
        <f>SUM(U70,K70)</f>
        <v>2</v>
      </c>
    </row>
    <row r="71" spans="1:22" s="8" customFormat="1" x14ac:dyDescent="0.25">
      <c r="A71" s="28"/>
      <c r="B71" s="28" t="s">
        <v>19</v>
      </c>
      <c r="C71" s="28"/>
      <c r="D71" s="28">
        <v>1</v>
      </c>
      <c r="E71" s="28"/>
      <c r="F71" s="28"/>
      <c r="G71" s="28"/>
      <c r="H71" s="28"/>
      <c r="I71" s="28"/>
      <c r="J71" s="28"/>
      <c r="K71" s="27">
        <f>SUM(C71:J71)</f>
        <v>1</v>
      </c>
      <c r="L71" s="28" t="s">
        <v>19</v>
      </c>
      <c r="M71" s="28"/>
      <c r="N71" s="28">
        <v>1</v>
      </c>
      <c r="O71" s="28"/>
      <c r="P71" s="28">
        <v>1</v>
      </c>
      <c r="Q71" s="28"/>
      <c r="R71" s="28">
        <v>3</v>
      </c>
      <c r="S71" s="28">
        <v>1</v>
      </c>
      <c r="T71" s="28"/>
      <c r="U71" s="28">
        <f t="shared" si="1"/>
        <v>6</v>
      </c>
      <c r="V71" s="22">
        <f>SUM(U71,K71)</f>
        <v>7</v>
      </c>
    </row>
    <row r="72" spans="1:22" s="8" customFormat="1" x14ac:dyDescent="0.25">
      <c r="A72" s="28"/>
      <c r="B72" s="28" t="s">
        <v>20</v>
      </c>
      <c r="C72" s="28"/>
      <c r="D72" s="28"/>
      <c r="E72" s="28"/>
      <c r="F72" s="28"/>
      <c r="G72" s="28"/>
      <c r="H72" s="28">
        <v>1</v>
      </c>
      <c r="I72" s="28"/>
      <c r="J72" s="28"/>
      <c r="K72" s="27">
        <f>SUM(C72:J72)</f>
        <v>1</v>
      </c>
      <c r="L72" s="28" t="s">
        <v>20</v>
      </c>
      <c r="M72" s="28"/>
      <c r="N72" s="28"/>
      <c r="O72" s="28"/>
      <c r="P72" s="28"/>
      <c r="Q72" s="28"/>
      <c r="R72" s="28">
        <v>1</v>
      </c>
      <c r="S72" s="28"/>
      <c r="T72" s="28"/>
      <c r="U72" s="28">
        <f t="shared" si="1"/>
        <v>1</v>
      </c>
      <c r="V72" s="22">
        <f>SUM(U72,K72)</f>
        <v>2</v>
      </c>
    </row>
    <row r="73" spans="1:22" s="8" customFormat="1" x14ac:dyDescent="0.25">
      <c r="A73" s="28"/>
      <c r="B73" s="28" t="s">
        <v>21</v>
      </c>
      <c r="C73" s="28"/>
      <c r="D73" s="28"/>
      <c r="E73" s="28"/>
      <c r="F73" s="28"/>
      <c r="G73" s="28">
        <v>1</v>
      </c>
      <c r="H73" s="28"/>
      <c r="I73" s="28"/>
      <c r="J73" s="28"/>
      <c r="K73" s="27">
        <f>SUM(C73:J73)</f>
        <v>1</v>
      </c>
      <c r="L73" s="28" t="s">
        <v>21</v>
      </c>
      <c r="M73" s="28">
        <v>2</v>
      </c>
      <c r="N73" s="28"/>
      <c r="O73" s="28">
        <v>1</v>
      </c>
      <c r="P73" s="28">
        <v>1</v>
      </c>
      <c r="Q73" s="28">
        <v>1</v>
      </c>
      <c r="R73" s="28">
        <v>1</v>
      </c>
      <c r="S73" s="28">
        <v>1</v>
      </c>
      <c r="T73" s="28"/>
      <c r="U73" s="28">
        <f t="shared" si="1"/>
        <v>7</v>
      </c>
      <c r="V73" s="22">
        <f>SUM(U73,K73)</f>
        <v>8</v>
      </c>
    </row>
    <row r="74" spans="1:22" s="8" customFormat="1" x14ac:dyDescent="0.25">
      <c r="A74" s="28"/>
      <c r="B74" s="28" t="s">
        <v>22</v>
      </c>
      <c r="C74" s="28"/>
      <c r="D74" s="28"/>
      <c r="E74" s="28"/>
      <c r="F74" s="28"/>
      <c r="G74" s="28"/>
      <c r="H74" s="28"/>
      <c r="I74" s="28"/>
      <c r="J74" s="28"/>
      <c r="K74" s="27">
        <f>SUM(C74:J74)</f>
        <v>0</v>
      </c>
      <c r="L74" s="28"/>
      <c r="M74" s="28"/>
      <c r="N74" s="28"/>
      <c r="O74" s="28"/>
      <c r="P74" s="28"/>
      <c r="Q74" s="28"/>
      <c r="R74" s="28"/>
      <c r="S74" s="28"/>
      <c r="T74" s="28"/>
      <c r="U74" s="28">
        <f t="shared" si="1"/>
        <v>0</v>
      </c>
      <c r="V74" s="22">
        <f>SUM(U74,K74)</f>
        <v>0</v>
      </c>
    </row>
    <row r="75" spans="1:22" s="8" customFormat="1" x14ac:dyDescent="0.25">
      <c r="A75" s="5" t="s">
        <v>37</v>
      </c>
      <c r="B75" s="5"/>
      <c r="C75" s="5"/>
      <c r="D75" s="5"/>
      <c r="E75" s="5"/>
      <c r="F75" s="5"/>
      <c r="G75" s="5"/>
      <c r="H75" s="5"/>
      <c r="I75" s="5"/>
      <c r="J75" s="5"/>
      <c r="K75" s="20"/>
      <c r="L75" s="5"/>
      <c r="M75" s="5"/>
      <c r="N75" s="5"/>
      <c r="O75" s="5"/>
      <c r="P75" s="5"/>
      <c r="Q75" s="5"/>
      <c r="R75" s="5"/>
      <c r="S75" s="5"/>
      <c r="T75" s="5"/>
      <c r="U75" s="5"/>
      <c r="V75" s="21"/>
    </row>
    <row r="76" spans="1:22" s="8" customFormat="1" x14ac:dyDescent="0.25">
      <c r="A76" s="28"/>
      <c r="B76" s="28" t="s">
        <v>18</v>
      </c>
      <c r="C76" s="28"/>
      <c r="D76" s="28"/>
      <c r="E76" s="28"/>
      <c r="F76" s="28"/>
      <c r="G76" s="28"/>
      <c r="H76" s="28"/>
      <c r="I76" s="28"/>
      <c r="J76" s="28"/>
      <c r="K76" s="27">
        <f>SUM(C76:J76)</f>
        <v>0</v>
      </c>
      <c r="L76" s="28" t="s">
        <v>18</v>
      </c>
      <c r="M76" s="28"/>
      <c r="N76" s="28"/>
      <c r="O76" s="28"/>
      <c r="P76" s="28"/>
      <c r="Q76" s="28"/>
      <c r="R76" s="28"/>
      <c r="S76" s="28"/>
      <c r="T76" s="28"/>
      <c r="U76" s="28">
        <f t="shared" si="1"/>
        <v>0</v>
      </c>
      <c r="V76" s="22">
        <f>SUM(U76,K76)</f>
        <v>0</v>
      </c>
    </row>
    <row r="77" spans="1:22" s="8" customFormat="1" x14ac:dyDescent="0.25">
      <c r="A77" s="28"/>
      <c r="B77" s="28" t="s">
        <v>19</v>
      </c>
      <c r="C77" s="28"/>
      <c r="D77" s="28"/>
      <c r="E77" s="28"/>
      <c r="F77" s="28"/>
      <c r="G77" s="28"/>
      <c r="H77" s="28"/>
      <c r="I77" s="28"/>
      <c r="J77" s="28"/>
      <c r="K77" s="27">
        <f>SUM(C77:J77)</f>
        <v>0</v>
      </c>
      <c r="L77" s="28" t="s">
        <v>19</v>
      </c>
      <c r="M77" s="28"/>
      <c r="N77" s="28"/>
      <c r="O77" s="28"/>
      <c r="P77" s="28"/>
      <c r="Q77" s="28"/>
      <c r="R77" s="28"/>
      <c r="S77" s="28"/>
      <c r="T77" s="28"/>
      <c r="U77" s="28">
        <f t="shared" si="1"/>
        <v>0</v>
      </c>
      <c r="V77" s="22">
        <f>SUM(U77,K77)</f>
        <v>0</v>
      </c>
    </row>
    <row r="78" spans="1:22" s="8" customFormat="1" x14ac:dyDescent="0.25">
      <c r="A78" s="28"/>
      <c r="B78" s="28" t="s">
        <v>20</v>
      </c>
      <c r="C78" s="28"/>
      <c r="D78" s="28"/>
      <c r="E78" s="28"/>
      <c r="F78" s="28"/>
      <c r="G78" s="28"/>
      <c r="H78" s="28"/>
      <c r="I78" s="28"/>
      <c r="J78" s="28"/>
      <c r="K78" s="27">
        <f>SUM(C78:J78)</f>
        <v>0</v>
      </c>
      <c r="L78" s="28" t="s">
        <v>20</v>
      </c>
      <c r="M78" s="28"/>
      <c r="N78" s="28"/>
      <c r="O78" s="28"/>
      <c r="P78" s="28"/>
      <c r="Q78" s="28"/>
      <c r="R78" s="28"/>
      <c r="S78" s="28"/>
      <c r="T78" s="28"/>
      <c r="U78" s="28">
        <f t="shared" si="1"/>
        <v>0</v>
      </c>
      <c r="V78" s="22">
        <f>SUM(U78,K78)</f>
        <v>0</v>
      </c>
    </row>
    <row r="79" spans="1:22" s="8" customFormat="1" x14ac:dyDescent="0.25">
      <c r="A79" s="28"/>
      <c r="B79" s="28" t="s">
        <v>21</v>
      </c>
      <c r="C79" s="28"/>
      <c r="D79" s="28"/>
      <c r="E79" s="28"/>
      <c r="F79" s="28"/>
      <c r="G79" s="28"/>
      <c r="H79" s="28"/>
      <c r="I79" s="28"/>
      <c r="J79" s="28"/>
      <c r="K79" s="27">
        <f>SUM(C79:J79)</f>
        <v>0</v>
      </c>
      <c r="L79" s="28" t="s">
        <v>21</v>
      </c>
      <c r="M79" s="28"/>
      <c r="N79" s="28"/>
      <c r="O79" s="28"/>
      <c r="P79" s="28"/>
      <c r="Q79" s="28"/>
      <c r="R79" s="28"/>
      <c r="S79" s="28"/>
      <c r="T79" s="28"/>
      <c r="U79" s="28">
        <f t="shared" si="1"/>
        <v>0</v>
      </c>
      <c r="V79" s="22">
        <f>SUM(U79,K79)</f>
        <v>0</v>
      </c>
    </row>
    <row r="80" spans="1:22" s="8" customFormat="1" x14ac:dyDescent="0.25">
      <c r="A80" s="28"/>
      <c r="B80" s="28" t="s">
        <v>22</v>
      </c>
      <c r="C80" s="28"/>
      <c r="D80" s="28"/>
      <c r="E80" s="28"/>
      <c r="F80" s="28"/>
      <c r="G80" s="28"/>
      <c r="H80" s="28"/>
      <c r="I80" s="28"/>
      <c r="J80" s="28"/>
      <c r="K80" s="27">
        <f>SUM(C80:J80)</f>
        <v>0</v>
      </c>
      <c r="L80" s="28"/>
      <c r="M80" s="28"/>
      <c r="N80" s="28"/>
      <c r="O80" s="28"/>
      <c r="P80" s="28"/>
      <c r="Q80" s="28"/>
      <c r="R80" s="28"/>
      <c r="S80" s="28"/>
      <c r="T80" s="28"/>
      <c r="U80" s="28">
        <f t="shared" si="1"/>
        <v>0</v>
      </c>
      <c r="V80" s="22">
        <f>SUM(U80,K80)</f>
        <v>0</v>
      </c>
    </row>
    <row r="81" spans="1:22" s="8" customFormat="1" x14ac:dyDescent="0.25">
      <c r="A81" s="5" t="s">
        <v>32</v>
      </c>
      <c r="B81" s="5"/>
      <c r="C81" s="5"/>
      <c r="D81" s="5"/>
      <c r="E81" s="5"/>
      <c r="F81" s="5"/>
      <c r="G81" s="5"/>
      <c r="H81" s="5"/>
      <c r="I81" s="5"/>
      <c r="J81" s="5"/>
      <c r="K81" s="20"/>
      <c r="L81" s="5"/>
      <c r="M81" s="5"/>
      <c r="N81" s="5"/>
      <c r="O81" s="5"/>
      <c r="P81" s="5"/>
      <c r="Q81" s="5"/>
      <c r="R81" s="5"/>
      <c r="S81" s="5"/>
      <c r="T81" s="5"/>
      <c r="U81" s="5"/>
      <c r="V81" s="21"/>
    </row>
    <row r="82" spans="1:22" s="8" customFormat="1" x14ac:dyDescent="0.25">
      <c r="A82" s="28"/>
      <c r="B82" s="28" t="s">
        <v>18</v>
      </c>
      <c r="C82" s="28"/>
      <c r="D82" s="28"/>
      <c r="E82" s="28"/>
      <c r="F82" s="28"/>
      <c r="G82" s="28">
        <v>1</v>
      </c>
      <c r="H82" s="28"/>
      <c r="I82" s="28"/>
      <c r="J82" s="28">
        <v>2</v>
      </c>
      <c r="K82" s="27">
        <f>SUM(C82:J82)</f>
        <v>3</v>
      </c>
      <c r="L82" s="28" t="s">
        <v>18</v>
      </c>
      <c r="M82" s="28"/>
      <c r="N82" s="28"/>
      <c r="O82" s="28"/>
      <c r="P82" s="28"/>
      <c r="Q82" s="28"/>
      <c r="R82" s="28"/>
      <c r="S82" s="28"/>
      <c r="T82" s="28"/>
      <c r="U82" s="28">
        <f t="shared" si="1"/>
        <v>0</v>
      </c>
      <c r="V82" s="22">
        <f>SUM(U82,K82)</f>
        <v>3</v>
      </c>
    </row>
    <row r="83" spans="1:22" s="8" customFormat="1" x14ac:dyDescent="0.25">
      <c r="A83" s="28"/>
      <c r="B83" s="28" t="s">
        <v>19</v>
      </c>
      <c r="C83" s="28"/>
      <c r="D83" s="28"/>
      <c r="E83" s="28"/>
      <c r="F83" s="28"/>
      <c r="G83" s="28"/>
      <c r="H83" s="28"/>
      <c r="I83" s="28"/>
      <c r="J83" s="28"/>
      <c r="K83" s="27">
        <f>SUM(C83:J83)</f>
        <v>0</v>
      </c>
      <c r="L83" s="28" t="s">
        <v>19</v>
      </c>
      <c r="M83" s="28"/>
      <c r="N83" s="28"/>
      <c r="O83" s="28"/>
      <c r="P83" s="28"/>
      <c r="Q83" s="28">
        <v>2</v>
      </c>
      <c r="R83" s="28"/>
      <c r="S83" s="28"/>
      <c r="T83" s="28"/>
      <c r="U83" s="28">
        <f t="shared" si="1"/>
        <v>2</v>
      </c>
      <c r="V83" s="22">
        <f>SUM(U83,K83)</f>
        <v>2</v>
      </c>
    </row>
    <row r="84" spans="1:22" s="8" customFormat="1" x14ac:dyDescent="0.25">
      <c r="A84" s="28"/>
      <c r="B84" s="28" t="s">
        <v>20</v>
      </c>
      <c r="C84" s="28"/>
      <c r="D84" s="28"/>
      <c r="E84" s="28"/>
      <c r="F84" s="28"/>
      <c r="G84" s="28">
        <v>1</v>
      </c>
      <c r="H84" s="28"/>
      <c r="I84" s="28"/>
      <c r="J84" s="28">
        <v>2</v>
      </c>
      <c r="K84" s="27">
        <f>SUM(C84:J84)</f>
        <v>3</v>
      </c>
      <c r="L84" s="28" t="s">
        <v>20</v>
      </c>
      <c r="M84" s="28"/>
      <c r="N84" s="28"/>
      <c r="O84" s="28"/>
      <c r="P84" s="28"/>
      <c r="Q84" s="28">
        <v>1</v>
      </c>
      <c r="R84" s="28"/>
      <c r="S84" s="28"/>
      <c r="T84" s="28"/>
      <c r="U84" s="28">
        <f t="shared" si="1"/>
        <v>1</v>
      </c>
      <c r="V84" s="22">
        <f>SUM(U84,K84)</f>
        <v>4</v>
      </c>
    </row>
    <row r="85" spans="1:22" s="8" customFormat="1" x14ac:dyDescent="0.25">
      <c r="A85" s="28"/>
      <c r="B85" s="28" t="s">
        <v>21</v>
      </c>
      <c r="C85" s="28"/>
      <c r="D85" s="28">
        <v>1</v>
      </c>
      <c r="E85" s="28">
        <v>2</v>
      </c>
      <c r="F85" s="28"/>
      <c r="G85" s="28">
        <v>1</v>
      </c>
      <c r="H85" s="28">
        <v>3</v>
      </c>
      <c r="I85" s="28">
        <v>2</v>
      </c>
      <c r="J85" s="28"/>
      <c r="K85" s="27">
        <f>SUM(C85:J85)</f>
        <v>9</v>
      </c>
      <c r="L85" s="28" t="s">
        <v>21</v>
      </c>
      <c r="M85" s="28">
        <v>2</v>
      </c>
      <c r="N85" s="28"/>
      <c r="O85" s="28"/>
      <c r="P85" s="28">
        <v>4</v>
      </c>
      <c r="Q85" s="28"/>
      <c r="R85" s="28">
        <v>1</v>
      </c>
      <c r="S85" s="28"/>
      <c r="T85" s="28"/>
      <c r="U85" s="28">
        <f t="shared" si="1"/>
        <v>7</v>
      </c>
      <c r="V85" s="22">
        <f>SUM(U85,K85)</f>
        <v>16</v>
      </c>
    </row>
    <row r="86" spans="1:22" s="8" customFormat="1" x14ac:dyDescent="0.25">
      <c r="A86" s="28"/>
      <c r="B86" s="28" t="s">
        <v>22</v>
      </c>
      <c r="C86" s="28"/>
      <c r="D86" s="28"/>
      <c r="E86" s="28"/>
      <c r="F86" s="28"/>
      <c r="G86" s="28"/>
      <c r="H86" s="28"/>
      <c r="I86" s="28"/>
      <c r="J86" s="28"/>
      <c r="K86" s="27">
        <f>SUM(C86:J86)</f>
        <v>0</v>
      </c>
      <c r="L86" s="28"/>
      <c r="M86" s="28"/>
      <c r="N86" s="28"/>
      <c r="O86" s="28"/>
      <c r="P86" s="28"/>
      <c r="Q86" s="28"/>
      <c r="R86" s="28">
        <v>1</v>
      </c>
      <c r="S86" s="28"/>
      <c r="T86" s="28">
        <v>1</v>
      </c>
      <c r="U86" s="28">
        <f t="shared" si="1"/>
        <v>2</v>
      </c>
      <c r="V86" s="22">
        <f>SUM(U86,K86)</f>
        <v>2</v>
      </c>
    </row>
    <row r="87" spans="1:22" s="8" customFormat="1" x14ac:dyDescent="0.25">
      <c r="A87" s="5" t="s">
        <v>33</v>
      </c>
      <c r="B87" s="5"/>
      <c r="C87" s="5"/>
      <c r="D87" s="5"/>
      <c r="E87" s="5"/>
      <c r="F87" s="5"/>
      <c r="G87" s="5"/>
      <c r="H87" s="5"/>
      <c r="I87" s="5"/>
      <c r="J87" s="5"/>
      <c r="K87" s="20"/>
      <c r="L87" s="5"/>
      <c r="M87" s="5"/>
      <c r="N87" s="5"/>
      <c r="O87" s="5"/>
      <c r="P87" s="5"/>
      <c r="Q87" s="5"/>
      <c r="R87" s="5"/>
      <c r="S87" s="5"/>
      <c r="T87" s="5"/>
      <c r="U87" s="5"/>
      <c r="V87" s="21"/>
    </row>
    <row r="88" spans="1:22" s="8" customFormat="1" x14ac:dyDescent="0.25">
      <c r="A88" s="28"/>
      <c r="B88" s="28" t="s">
        <v>18</v>
      </c>
      <c r="C88" s="28"/>
      <c r="D88" s="28"/>
      <c r="E88" s="28"/>
      <c r="F88" s="28"/>
      <c r="G88" s="28"/>
      <c r="H88" s="28"/>
      <c r="I88" s="28">
        <v>1</v>
      </c>
      <c r="J88" s="28"/>
      <c r="K88" s="27">
        <f>SUM(C88:J88)</f>
        <v>1</v>
      </c>
      <c r="L88" s="28" t="s">
        <v>18</v>
      </c>
      <c r="M88" s="28"/>
      <c r="N88" s="28"/>
      <c r="O88" s="28"/>
      <c r="P88" s="28"/>
      <c r="Q88" s="28"/>
      <c r="R88" s="28"/>
      <c r="S88" s="28"/>
      <c r="T88" s="28"/>
      <c r="U88" s="28">
        <f t="shared" si="1"/>
        <v>0</v>
      </c>
      <c r="V88" s="22">
        <f>SUM(U88,K88)</f>
        <v>1</v>
      </c>
    </row>
    <row r="89" spans="1:22" s="8" customFormat="1" x14ac:dyDescent="0.25">
      <c r="A89" s="28"/>
      <c r="B89" s="28" t="s">
        <v>19</v>
      </c>
      <c r="C89" s="28"/>
      <c r="D89" s="28"/>
      <c r="E89" s="28">
        <v>2</v>
      </c>
      <c r="F89" s="28"/>
      <c r="G89" s="28"/>
      <c r="H89" s="28"/>
      <c r="I89" s="28"/>
      <c r="J89" s="28">
        <v>1</v>
      </c>
      <c r="K89" s="27">
        <f>SUM(C89:J89)</f>
        <v>3</v>
      </c>
      <c r="L89" s="28" t="s">
        <v>19</v>
      </c>
      <c r="M89" s="28"/>
      <c r="N89" s="28"/>
      <c r="O89" s="28"/>
      <c r="P89" s="28"/>
      <c r="Q89" s="28"/>
      <c r="R89" s="28"/>
      <c r="S89" s="28"/>
      <c r="T89" s="28"/>
      <c r="U89" s="28">
        <f t="shared" si="1"/>
        <v>0</v>
      </c>
      <c r="V89" s="22">
        <f>SUM(U89,K89)</f>
        <v>3</v>
      </c>
    </row>
    <row r="90" spans="1:22" s="8" customFormat="1" x14ac:dyDescent="0.25">
      <c r="A90" s="28"/>
      <c r="B90" s="28" t="s">
        <v>20</v>
      </c>
      <c r="C90" s="28">
        <v>1</v>
      </c>
      <c r="D90" s="28"/>
      <c r="E90" s="28"/>
      <c r="F90" s="28">
        <v>1</v>
      </c>
      <c r="G90" s="28"/>
      <c r="H90" s="28"/>
      <c r="I90" s="28"/>
      <c r="J90" s="28"/>
      <c r="K90" s="27">
        <f>SUM(C90:J90)</f>
        <v>2</v>
      </c>
      <c r="L90" s="28" t="s">
        <v>20</v>
      </c>
      <c r="M90" s="28"/>
      <c r="N90" s="28"/>
      <c r="O90" s="28"/>
      <c r="P90" s="28"/>
      <c r="Q90" s="28"/>
      <c r="R90" s="28"/>
      <c r="S90" s="28"/>
      <c r="T90" s="28"/>
      <c r="U90" s="28">
        <f t="shared" si="1"/>
        <v>0</v>
      </c>
      <c r="V90" s="22">
        <f>SUM(U90,K90)</f>
        <v>2</v>
      </c>
    </row>
    <row r="91" spans="1:22" s="8" customFormat="1" x14ac:dyDescent="0.25">
      <c r="A91" s="28"/>
      <c r="B91" s="28" t="s">
        <v>21</v>
      </c>
      <c r="C91" s="28"/>
      <c r="D91" s="28"/>
      <c r="E91" s="28"/>
      <c r="F91" s="28"/>
      <c r="G91" s="28"/>
      <c r="H91" s="28">
        <v>1</v>
      </c>
      <c r="I91" s="28">
        <v>1</v>
      </c>
      <c r="J91" s="28"/>
      <c r="K91" s="27">
        <f>SUM(C91:J91)</f>
        <v>2</v>
      </c>
      <c r="L91" s="28" t="s">
        <v>21</v>
      </c>
      <c r="M91" s="28"/>
      <c r="N91" s="28"/>
      <c r="O91" s="28"/>
      <c r="P91" s="28"/>
      <c r="Q91" s="28"/>
      <c r="R91" s="28"/>
      <c r="S91" s="28"/>
      <c r="T91" s="28"/>
      <c r="U91" s="28">
        <f t="shared" si="1"/>
        <v>0</v>
      </c>
      <c r="V91" s="22">
        <f>SUM(U91,K91)</f>
        <v>2</v>
      </c>
    </row>
    <row r="92" spans="1:22" s="8" customFormat="1" x14ac:dyDescent="0.25">
      <c r="A92" s="28"/>
      <c r="B92" s="28" t="s">
        <v>22</v>
      </c>
      <c r="C92" s="28"/>
      <c r="D92" s="28"/>
      <c r="E92" s="28"/>
      <c r="F92" s="28"/>
      <c r="G92" s="28"/>
      <c r="H92" s="28"/>
      <c r="I92" s="28"/>
      <c r="J92" s="28"/>
      <c r="K92" s="27">
        <f>SUM(C92:J92)</f>
        <v>0</v>
      </c>
      <c r="L92" s="28"/>
      <c r="M92" s="28"/>
      <c r="N92" s="28"/>
      <c r="O92" s="28"/>
      <c r="P92" s="28"/>
      <c r="Q92" s="28"/>
      <c r="R92" s="28"/>
      <c r="S92" s="28"/>
      <c r="T92" s="28"/>
      <c r="U92" s="28">
        <f t="shared" si="1"/>
        <v>0</v>
      </c>
      <c r="V92" s="22">
        <f>SUM(U92,K92)</f>
        <v>0</v>
      </c>
    </row>
    <row r="93" spans="1:22" s="8" customFormat="1" x14ac:dyDescent="0.25">
      <c r="A93" s="5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20"/>
      <c r="L93" s="5"/>
      <c r="M93" s="5"/>
      <c r="N93" s="5"/>
      <c r="O93" s="5"/>
      <c r="P93" s="5"/>
      <c r="Q93" s="5"/>
      <c r="R93" s="5"/>
      <c r="S93" s="5"/>
      <c r="T93" s="5"/>
      <c r="U93" s="5"/>
      <c r="V93" s="21"/>
    </row>
    <row r="94" spans="1:22" s="8" customFormat="1" x14ac:dyDescent="0.25">
      <c r="A94" s="28"/>
      <c r="B94" s="28" t="s">
        <v>18</v>
      </c>
      <c r="C94" s="28"/>
      <c r="D94" s="28"/>
      <c r="E94" s="28"/>
      <c r="F94" s="28"/>
      <c r="G94" s="28"/>
      <c r="H94" s="28"/>
      <c r="I94" s="28"/>
      <c r="J94" s="28"/>
      <c r="K94" s="27">
        <f>SUM(C94:J94)</f>
        <v>0</v>
      </c>
      <c r="L94" s="28" t="s">
        <v>18</v>
      </c>
      <c r="M94" s="28"/>
      <c r="N94" s="28">
        <v>2</v>
      </c>
      <c r="O94" s="28">
        <v>2</v>
      </c>
      <c r="P94" s="28"/>
      <c r="Q94" s="28">
        <v>1</v>
      </c>
      <c r="R94" s="28">
        <v>1</v>
      </c>
      <c r="S94" s="28">
        <v>1</v>
      </c>
      <c r="T94" s="28">
        <v>2</v>
      </c>
      <c r="U94" s="28">
        <f t="shared" si="1"/>
        <v>9</v>
      </c>
      <c r="V94" s="22">
        <f>SUM(U94,K94)</f>
        <v>9</v>
      </c>
    </row>
    <row r="95" spans="1:22" s="8" customFormat="1" x14ac:dyDescent="0.25">
      <c r="A95" s="28"/>
      <c r="B95" s="28" t="s">
        <v>19</v>
      </c>
      <c r="C95" s="28"/>
      <c r="D95" s="28"/>
      <c r="E95" s="28"/>
      <c r="F95" s="28"/>
      <c r="G95" s="28"/>
      <c r="H95" s="28"/>
      <c r="I95" s="28"/>
      <c r="J95" s="28"/>
      <c r="K95" s="27">
        <f>SUM(C95:J95)</f>
        <v>0</v>
      </c>
      <c r="L95" s="28" t="s">
        <v>19</v>
      </c>
      <c r="M95" s="28"/>
      <c r="N95" s="28"/>
      <c r="O95" s="28">
        <v>1</v>
      </c>
      <c r="P95" s="28"/>
      <c r="Q95" s="28"/>
      <c r="R95" s="28">
        <v>3</v>
      </c>
      <c r="S95" s="28">
        <v>1</v>
      </c>
      <c r="T95" s="28"/>
      <c r="U95" s="28">
        <f t="shared" si="1"/>
        <v>5</v>
      </c>
      <c r="V95" s="22">
        <f>SUM(U95,K95)</f>
        <v>5</v>
      </c>
    </row>
    <row r="96" spans="1:22" s="8" customFormat="1" ht="13.9" customHeight="1" x14ac:dyDescent="0.25">
      <c r="A96" s="28"/>
      <c r="B96" s="28" t="s">
        <v>20</v>
      </c>
      <c r="C96" s="28"/>
      <c r="D96" s="28"/>
      <c r="E96" s="28"/>
      <c r="F96" s="28"/>
      <c r="G96" s="28"/>
      <c r="H96" s="28"/>
      <c r="I96" s="28"/>
      <c r="J96" s="28"/>
      <c r="K96" s="27">
        <f>SUM(C96:J96)</f>
        <v>0</v>
      </c>
      <c r="L96" s="28" t="s">
        <v>20</v>
      </c>
      <c r="M96" s="28"/>
      <c r="N96" s="28">
        <v>1</v>
      </c>
      <c r="O96" s="28">
        <v>1</v>
      </c>
      <c r="P96" s="28"/>
      <c r="Q96" s="28">
        <v>1</v>
      </c>
      <c r="R96" s="28"/>
      <c r="S96" s="28">
        <v>4</v>
      </c>
      <c r="T96" s="28"/>
      <c r="U96" s="28">
        <f t="shared" si="1"/>
        <v>7</v>
      </c>
      <c r="V96" s="22">
        <f>SUM(U96,K96)</f>
        <v>7</v>
      </c>
    </row>
    <row r="97" spans="1:22" s="8" customFormat="1" x14ac:dyDescent="0.25">
      <c r="A97" s="28"/>
      <c r="B97" s="28" t="s">
        <v>21</v>
      </c>
      <c r="C97" s="28"/>
      <c r="D97" s="28"/>
      <c r="E97" s="28"/>
      <c r="F97" s="28"/>
      <c r="G97" s="28"/>
      <c r="H97" s="28"/>
      <c r="I97" s="28"/>
      <c r="J97" s="28"/>
      <c r="K97" s="27">
        <f>SUM(C97:J97)</f>
        <v>0</v>
      </c>
      <c r="L97" s="28" t="s">
        <v>21</v>
      </c>
      <c r="M97" s="28">
        <v>2</v>
      </c>
      <c r="N97" s="28">
        <v>3</v>
      </c>
      <c r="O97" s="28">
        <v>2</v>
      </c>
      <c r="P97" s="28">
        <v>1</v>
      </c>
      <c r="Q97" s="28"/>
      <c r="R97" s="28">
        <v>1</v>
      </c>
      <c r="S97" s="28">
        <v>2</v>
      </c>
      <c r="T97" s="28"/>
      <c r="U97" s="28">
        <f t="shared" si="1"/>
        <v>11</v>
      </c>
      <c r="V97" s="22">
        <f>SUM(U97,K97)</f>
        <v>11</v>
      </c>
    </row>
    <row r="98" spans="1:22" s="8" customFormat="1" x14ac:dyDescent="0.25">
      <c r="A98" s="28"/>
      <c r="B98" s="28" t="s">
        <v>22</v>
      </c>
      <c r="C98" s="28"/>
      <c r="D98" s="28"/>
      <c r="E98" s="28"/>
      <c r="F98" s="28"/>
      <c r="G98" s="28"/>
      <c r="H98" s="28"/>
      <c r="I98" s="28"/>
      <c r="J98" s="28"/>
      <c r="K98" s="27">
        <f>SUM(C98:J98)</f>
        <v>0</v>
      </c>
      <c r="L98" s="28"/>
      <c r="M98" s="28"/>
      <c r="N98" s="28"/>
      <c r="O98" s="28"/>
      <c r="P98" s="28"/>
      <c r="Q98" s="28"/>
      <c r="R98" s="28"/>
      <c r="S98" s="28"/>
      <c r="T98" s="28"/>
      <c r="U98" s="28">
        <f t="shared" si="1"/>
        <v>0</v>
      </c>
      <c r="V98" s="22">
        <f>SUM(U98,K98)</f>
        <v>0</v>
      </c>
    </row>
    <row r="99" spans="1:22" s="8" customFormat="1" x14ac:dyDescent="0.25">
      <c r="A99" s="5" t="s">
        <v>96</v>
      </c>
      <c r="B99" s="5"/>
      <c r="C99" s="5"/>
      <c r="D99" s="5"/>
      <c r="E99" s="5"/>
      <c r="F99" s="5"/>
      <c r="G99" s="5"/>
      <c r="H99" s="5"/>
      <c r="I99" s="5"/>
      <c r="J99" s="5"/>
      <c r="K99" s="20"/>
      <c r="L99" s="5"/>
      <c r="M99" s="5"/>
      <c r="N99" s="5"/>
      <c r="O99" s="5"/>
      <c r="P99" s="5"/>
      <c r="Q99" s="5"/>
      <c r="R99" s="5"/>
      <c r="S99" s="5"/>
      <c r="T99" s="5"/>
      <c r="U99" s="5"/>
      <c r="V99" s="21"/>
    </row>
    <row r="100" spans="1:22" s="8" customFormat="1" x14ac:dyDescent="0.25">
      <c r="A100" s="28"/>
      <c r="B100" s="28" t="s">
        <v>18</v>
      </c>
      <c r="C100" s="28">
        <v>5</v>
      </c>
      <c r="D100" s="28">
        <v>12</v>
      </c>
      <c r="E100" s="28">
        <v>2</v>
      </c>
      <c r="F100" s="28">
        <v>1</v>
      </c>
      <c r="G100" s="28">
        <v>3</v>
      </c>
      <c r="H100" s="28">
        <v>6</v>
      </c>
      <c r="I100" s="28"/>
      <c r="J100" s="28">
        <v>1</v>
      </c>
      <c r="K100" s="27">
        <f>SUM(C100:J100)</f>
        <v>30</v>
      </c>
      <c r="L100" s="28" t="s">
        <v>18</v>
      </c>
      <c r="M100" s="28"/>
      <c r="N100" s="28">
        <v>5</v>
      </c>
      <c r="O100" s="28">
        <v>2</v>
      </c>
      <c r="P100" s="28"/>
      <c r="Q100" s="28">
        <v>4</v>
      </c>
      <c r="R100" s="28">
        <v>6</v>
      </c>
      <c r="S100" s="28">
        <v>2</v>
      </c>
      <c r="T100" s="28"/>
      <c r="U100" s="28">
        <f t="shared" si="1"/>
        <v>19</v>
      </c>
      <c r="V100" s="22">
        <f>SUM(U100,K100)</f>
        <v>49</v>
      </c>
    </row>
    <row r="101" spans="1:22" s="8" customFormat="1" x14ac:dyDescent="0.25">
      <c r="A101" s="28"/>
      <c r="B101" s="28" t="s">
        <v>19</v>
      </c>
      <c r="C101" s="28"/>
      <c r="D101" s="28">
        <v>1</v>
      </c>
      <c r="E101" s="28"/>
      <c r="F101" s="28"/>
      <c r="G101" s="28">
        <v>2</v>
      </c>
      <c r="H101" s="28">
        <v>2</v>
      </c>
      <c r="I101" s="28"/>
      <c r="J101" s="28">
        <v>1</v>
      </c>
      <c r="K101" s="27">
        <f>SUM(C101:J101)</f>
        <v>6</v>
      </c>
      <c r="L101" s="28" t="s">
        <v>19</v>
      </c>
      <c r="M101" s="28"/>
      <c r="N101" s="28">
        <v>1</v>
      </c>
      <c r="O101" s="28">
        <v>3</v>
      </c>
      <c r="P101" s="28"/>
      <c r="Q101" s="28"/>
      <c r="R101" s="28"/>
      <c r="S101" s="28"/>
      <c r="T101" s="28"/>
      <c r="U101" s="28">
        <f t="shared" si="1"/>
        <v>4</v>
      </c>
      <c r="V101" s="22">
        <f>SUM(U101,K101)</f>
        <v>10</v>
      </c>
    </row>
    <row r="102" spans="1:22" s="8" customFormat="1" x14ac:dyDescent="0.25">
      <c r="A102" s="28"/>
      <c r="B102" s="28" t="s">
        <v>20</v>
      </c>
      <c r="C102" s="28"/>
      <c r="D102" s="28"/>
      <c r="E102" s="28"/>
      <c r="F102" s="28"/>
      <c r="G102" s="28">
        <v>1</v>
      </c>
      <c r="H102" s="28">
        <v>1</v>
      </c>
      <c r="I102" s="28"/>
      <c r="J102" s="28"/>
      <c r="K102" s="27">
        <f>SUM(C102:J102)</f>
        <v>2</v>
      </c>
      <c r="L102" s="28" t="s">
        <v>20</v>
      </c>
      <c r="M102" s="28"/>
      <c r="N102" s="28"/>
      <c r="O102" s="28"/>
      <c r="P102" s="28"/>
      <c r="Q102" s="28"/>
      <c r="R102" s="28">
        <v>2</v>
      </c>
      <c r="S102" s="28"/>
      <c r="T102" s="28"/>
      <c r="U102" s="28">
        <f t="shared" si="1"/>
        <v>2</v>
      </c>
      <c r="V102" s="22">
        <f>SUM(U102,K102)</f>
        <v>4</v>
      </c>
    </row>
    <row r="103" spans="1:22" s="8" customFormat="1" x14ac:dyDescent="0.25">
      <c r="A103" s="28"/>
      <c r="B103" s="28" t="s">
        <v>21</v>
      </c>
      <c r="C103" s="28">
        <v>31</v>
      </c>
      <c r="D103" s="28">
        <v>122</v>
      </c>
      <c r="E103" s="28">
        <v>23</v>
      </c>
      <c r="F103" s="28">
        <v>28</v>
      </c>
      <c r="G103" s="28">
        <v>41</v>
      </c>
      <c r="H103" s="28">
        <v>88</v>
      </c>
      <c r="I103" s="28">
        <v>25</v>
      </c>
      <c r="J103" s="28">
        <v>23</v>
      </c>
      <c r="K103" s="27">
        <f>SUM(C103:J103)</f>
        <v>381</v>
      </c>
      <c r="L103" s="28" t="s">
        <v>21</v>
      </c>
      <c r="M103" s="28">
        <v>16</v>
      </c>
      <c r="N103" s="28">
        <v>26</v>
      </c>
      <c r="O103" s="28">
        <v>18</v>
      </c>
      <c r="P103" s="28">
        <v>12</v>
      </c>
      <c r="Q103" s="28">
        <v>37</v>
      </c>
      <c r="R103" s="28">
        <v>41</v>
      </c>
      <c r="S103" s="28">
        <v>15</v>
      </c>
      <c r="T103" s="28">
        <v>21</v>
      </c>
      <c r="U103" s="28">
        <f t="shared" si="1"/>
        <v>186</v>
      </c>
      <c r="V103" s="22">
        <f>SUM(U103,K103)</f>
        <v>567</v>
      </c>
    </row>
    <row r="104" spans="1:22" s="8" customFormat="1" x14ac:dyDescent="0.25">
      <c r="A104" s="28"/>
      <c r="B104" s="28" t="s">
        <v>22</v>
      </c>
      <c r="C104" s="28"/>
      <c r="D104" s="28"/>
      <c r="E104" s="28"/>
      <c r="F104" s="28"/>
      <c r="G104" s="28"/>
      <c r="H104" s="28"/>
      <c r="I104" s="28"/>
      <c r="J104" s="28"/>
      <c r="K104" s="27">
        <f>SUM(C104:J104)</f>
        <v>0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>
        <f t="shared" si="1"/>
        <v>0</v>
      </c>
      <c r="V104" s="22">
        <f>SUM(U104,K104)</f>
        <v>0</v>
      </c>
    </row>
    <row r="105" spans="1:22" s="8" customFormat="1" x14ac:dyDescent="0.25">
      <c r="A105" s="5" t="s">
        <v>31</v>
      </c>
      <c r="B105" s="5"/>
      <c r="C105" s="5"/>
      <c r="D105" s="5"/>
      <c r="E105" s="5"/>
      <c r="F105" s="5"/>
      <c r="G105" s="5"/>
      <c r="H105" s="5"/>
      <c r="I105" s="5"/>
      <c r="J105" s="5"/>
      <c r="K105" s="2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1"/>
    </row>
    <row r="106" spans="1:22" s="8" customFormat="1" x14ac:dyDescent="0.25">
      <c r="A106" s="28"/>
      <c r="B106" s="28" t="s">
        <v>18</v>
      </c>
      <c r="C106" s="28"/>
      <c r="D106" s="28"/>
      <c r="E106" s="28"/>
      <c r="F106" s="28"/>
      <c r="G106" s="28"/>
      <c r="H106" s="28"/>
      <c r="I106" s="28">
        <v>1</v>
      </c>
      <c r="J106" s="28"/>
      <c r="K106" s="27">
        <f>SUM(C106:J106)</f>
        <v>1</v>
      </c>
      <c r="L106" s="28" t="s">
        <v>18</v>
      </c>
      <c r="M106" s="28">
        <v>1</v>
      </c>
      <c r="N106" s="28"/>
      <c r="O106" s="28"/>
      <c r="P106" s="28"/>
      <c r="Q106" s="28"/>
      <c r="R106" s="28"/>
      <c r="S106" s="28"/>
      <c r="T106" s="28">
        <v>1</v>
      </c>
      <c r="U106" s="28">
        <f t="shared" si="1"/>
        <v>2</v>
      </c>
      <c r="V106" s="22">
        <f>SUM(U106,K106)</f>
        <v>3</v>
      </c>
    </row>
    <row r="107" spans="1:22" s="8" customFormat="1" x14ac:dyDescent="0.25">
      <c r="A107" s="28"/>
      <c r="B107" s="28" t="s">
        <v>19</v>
      </c>
      <c r="C107" s="28"/>
      <c r="D107" s="28"/>
      <c r="E107" s="28"/>
      <c r="F107" s="28"/>
      <c r="G107" s="28"/>
      <c r="H107" s="28"/>
      <c r="I107" s="28"/>
      <c r="J107" s="28"/>
      <c r="K107" s="27">
        <f>SUM(C107:J107)</f>
        <v>0</v>
      </c>
      <c r="L107" s="28" t="s">
        <v>19</v>
      </c>
      <c r="M107" s="28"/>
      <c r="N107" s="28">
        <v>1</v>
      </c>
      <c r="O107" s="28">
        <v>1</v>
      </c>
      <c r="P107" s="28"/>
      <c r="Q107" s="28"/>
      <c r="R107" s="28"/>
      <c r="S107" s="28"/>
      <c r="T107" s="28"/>
      <c r="U107" s="28">
        <f t="shared" si="1"/>
        <v>2</v>
      </c>
      <c r="V107" s="22">
        <f>SUM(U107,K107)</f>
        <v>2</v>
      </c>
    </row>
    <row r="108" spans="1:22" s="8" customFormat="1" x14ac:dyDescent="0.25">
      <c r="A108" s="28"/>
      <c r="B108" s="28" t="s">
        <v>20</v>
      </c>
      <c r="C108" s="28"/>
      <c r="D108" s="28"/>
      <c r="E108" s="28"/>
      <c r="F108" s="28"/>
      <c r="G108" s="28"/>
      <c r="H108" s="28"/>
      <c r="I108" s="28">
        <v>1</v>
      </c>
      <c r="J108" s="28"/>
      <c r="K108" s="27">
        <f>SUM(C108:J108)</f>
        <v>1</v>
      </c>
      <c r="L108" s="28" t="s">
        <v>20</v>
      </c>
      <c r="M108" s="28"/>
      <c r="N108" s="28"/>
      <c r="O108" s="28">
        <v>1</v>
      </c>
      <c r="P108" s="28"/>
      <c r="Q108" s="28"/>
      <c r="R108" s="28"/>
      <c r="S108" s="28"/>
      <c r="T108" s="28"/>
      <c r="U108" s="28">
        <f t="shared" si="1"/>
        <v>1</v>
      </c>
      <c r="V108" s="22">
        <f>SUM(U108,K108)</f>
        <v>2</v>
      </c>
    </row>
    <row r="109" spans="1:22" s="8" customFormat="1" x14ac:dyDescent="0.25">
      <c r="A109" s="28"/>
      <c r="B109" s="28" t="s">
        <v>21</v>
      </c>
      <c r="C109" s="28"/>
      <c r="D109" s="28"/>
      <c r="E109" s="28"/>
      <c r="F109" s="28"/>
      <c r="G109" s="28"/>
      <c r="H109" s="28"/>
      <c r="I109" s="28"/>
      <c r="J109" s="28">
        <v>2</v>
      </c>
      <c r="K109" s="27">
        <f>SUM(C109:J109)</f>
        <v>2</v>
      </c>
      <c r="L109" s="28" t="s">
        <v>21</v>
      </c>
      <c r="M109" s="28"/>
      <c r="N109" s="28">
        <v>2</v>
      </c>
      <c r="O109" s="28"/>
      <c r="P109" s="28">
        <v>4</v>
      </c>
      <c r="Q109" s="28">
        <v>2</v>
      </c>
      <c r="R109" s="28">
        <v>2</v>
      </c>
      <c r="S109" s="28"/>
      <c r="T109" s="28">
        <v>1</v>
      </c>
      <c r="U109" s="28">
        <f t="shared" si="1"/>
        <v>11</v>
      </c>
      <c r="V109" s="22">
        <f>SUM(U109,K109)</f>
        <v>13</v>
      </c>
    </row>
    <row r="110" spans="1:22" s="8" customFormat="1" x14ac:dyDescent="0.25">
      <c r="A110" s="28"/>
      <c r="B110" s="28" t="s">
        <v>22</v>
      </c>
      <c r="C110" s="28"/>
      <c r="D110" s="28"/>
      <c r="E110" s="28"/>
      <c r="F110" s="28"/>
      <c r="G110" s="28"/>
      <c r="H110" s="28"/>
      <c r="I110" s="28"/>
      <c r="J110" s="28"/>
      <c r="K110" s="27">
        <f>SUM(C110:J110)</f>
        <v>0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>
        <f t="shared" si="1"/>
        <v>0</v>
      </c>
      <c r="V110" s="22">
        <f>SUM(U110,K110)</f>
        <v>0</v>
      </c>
    </row>
    <row r="111" spans="1:22" s="8" customFormat="1" x14ac:dyDescent="0.25">
      <c r="A111" s="5" t="s">
        <v>97</v>
      </c>
      <c r="B111" s="5"/>
      <c r="C111" s="5"/>
      <c r="D111" s="5"/>
      <c r="E111" s="5"/>
      <c r="F111" s="5"/>
      <c r="G111" s="5"/>
      <c r="H111" s="5"/>
      <c r="I111" s="5"/>
      <c r="J111" s="5"/>
      <c r="K111" s="2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1"/>
    </row>
    <row r="112" spans="1:22" s="8" customFormat="1" x14ac:dyDescent="0.25">
      <c r="A112" s="28"/>
      <c r="B112" s="28" t="s">
        <v>18</v>
      </c>
      <c r="C112" s="28"/>
      <c r="D112" s="28"/>
      <c r="E112" s="28"/>
      <c r="F112" s="28"/>
      <c r="G112" s="28"/>
      <c r="H112" s="28"/>
      <c r="I112" s="28"/>
      <c r="J112" s="28"/>
      <c r="K112" s="27">
        <f>SUM(C112:J112)</f>
        <v>0</v>
      </c>
      <c r="L112" s="28" t="s">
        <v>18</v>
      </c>
      <c r="M112" s="28"/>
      <c r="N112" s="28">
        <v>3</v>
      </c>
      <c r="O112" s="28">
        <v>6</v>
      </c>
      <c r="P112" s="28">
        <v>2</v>
      </c>
      <c r="Q112" s="28">
        <v>4</v>
      </c>
      <c r="R112" s="28">
        <v>3</v>
      </c>
      <c r="S112" s="28">
        <v>4</v>
      </c>
      <c r="T112" s="28">
        <v>1</v>
      </c>
      <c r="U112" s="28">
        <f t="shared" si="1"/>
        <v>23</v>
      </c>
      <c r="V112" s="22">
        <f>SUM(U112,K112)</f>
        <v>23</v>
      </c>
    </row>
    <row r="113" spans="1:22" s="8" customFormat="1" x14ac:dyDescent="0.25">
      <c r="A113" s="28"/>
      <c r="B113" s="28" t="s">
        <v>19</v>
      </c>
      <c r="C113" s="28"/>
      <c r="D113" s="28"/>
      <c r="E113" s="28"/>
      <c r="F113" s="28"/>
      <c r="G113" s="28"/>
      <c r="H113" s="28"/>
      <c r="I113" s="28"/>
      <c r="J113" s="28"/>
      <c r="K113" s="27">
        <f>SUM(C113:J113)</f>
        <v>0</v>
      </c>
      <c r="L113" s="28" t="s">
        <v>19</v>
      </c>
      <c r="M113" s="28">
        <v>1</v>
      </c>
      <c r="N113" s="28">
        <v>4</v>
      </c>
      <c r="O113" s="28"/>
      <c r="P113" s="28">
        <v>1</v>
      </c>
      <c r="Q113" s="28">
        <v>1</v>
      </c>
      <c r="R113" s="28">
        <v>3</v>
      </c>
      <c r="S113" s="28">
        <v>1</v>
      </c>
      <c r="T113" s="28">
        <v>1</v>
      </c>
      <c r="U113" s="28">
        <f t="shared" si="1"/>
        <v>12</v>
      </c>
      <c r="V113" s="22">
        <f>SUM(U113,K113)</f>
        <v>12</v>
      </c>
    </row>
    <row r="114" spans="1:22" s="8" customFormat="1" x14ac:dyDescent="0.25">
      <c r="A114" s="28"/>
      <c r="B114" s="28" t="s">
        <v>20</v>
      </c>
      <c r="C114" s="28"/>
      <c r="D114" s="28"/>
      <c r="E114" s="28"/>
      <c r="F114" s="28"/>
      <c r="G114" s="28"/>
      <c r="H114" s="28"/>
      <c r="I114" s="28"/>
      <c r="J114" s="28"/>
      <c r="K114" s="27">
        <f>SUM(C114:J114)</f>
        <v>0</v>
      </c>
      <c r="L114" s="28" t="s">
        <v>20</v>
      </c>
      <c r="M114" s="28"/>
      <c r="N114" s="28">
        <v>3</v>
      </c>
      <c r="O114" s="28">
        <v>1</v>
      </c>
      <c r="P114" s="28"/>
      <c r="Q114" s="28">
        <v>1</v>
      </c>
      <c r="R114" s="28">
        <v>1</v>
      </c>
      <c r="S114" s="28">
        <v>1</v>
      </c>
      <c r="T114" s="28"/>
      <c r="U114" s="28">
        <f t="shared" si="1"/>
        <v>7</v>
      </c>
      <c r="V114" s="22">
        <f>SUM(U114,K114)</f>
        <v>7</v>
      </c>
    </row>
    <row r="115" spans="1:22" s="8" customFormat="1" x14ac:dyDescent="0.25">
      <c r="A115" s="28"/>
      <c r="B115" s="28" t="s">
        <v>21</v>
      </c>
      <c r="C115" s="28"/>
      <c r="D115" s="28"/>
      <c r="E115" s="28"/>
      <c r="F115" s="28"/>
      <c r="G115" s="28"/>
      <c r="H115" s="28"/>
      <c r="I115" s="28"/>
      <c r="J115" s="28"/>
      <c r="K115" s="27">
        <f>SUM(C115:J115)</f>
        <v>0</v>
      </c>
      <c r="L115" s="28" t="s">
        <v>21</v>
      </c>
      <c r="M115" s="28">
        <v>19</v>
      </c>
      <c r="N115" s="28">
        <v>38</v>
      </c>
      <c r="O115" s="28">
        <v>21</v>
      </c>
      <c r="P115" s="28">
        <v>23</v>
      </c>
      <c r="Q115" s="28">
        <v>18</v>
      </c>
      <c r="R115" s="28">
        <v>15</v>
      </c>
      <c r="S115" s="28">
        <v>23</v>
      </c>
      <c r="T115" s="28">
        <v>21</v>
      </c>
      <c r="U115" s="28">
        <f t="shared" si="1"/>
        <v>178</v>
      </c>
      <c r="V115" s="22">
        <f>SUM(U115,K115)</f>
        <v>178</v>
      </c>
    </row>
    <row r="116" spans="1:22" s="8" customFormat="1" x14ac:dyDescent="0.25">
      <c r="A116" s="28"/>
      <c r="B116" s="28" t="s">
        <v>22</v>
      </c>
      <c r="C116" s="28"/>
      <c r="D116" s="28"/>
      <c r="E116" s="28"/>
      <c r="F116" s="28"/>
      <c r="G116" s="28"/>
      <c r="H116" s="28"/>
      <c r="I116" s="28"/>
      <c r="J116" s="28"/>
      <c r="K116" s="27">
        <f>SUM(C116:J116)</f>
        <v>0</v>
      </c>
      <c r="L116" s="28"/>
      <c r="M116" s="28"/>
      <c r="N116" s="28">
        <v>1</v>
      </c>
      <c r="O116" s="28">
        <v>1</v>
      </c>
      <c r="P116" s="28"/>
      <c r="Q116" s="28"/>
      <c r="R116" s="28"/>
      <c r="S116" s="28"/>
      <c r="T116" s="28"/>
      <c r="U116" s="28">
        <f t="shared" si="1"/>
        <v>2</v>
      </c>
      <c r="V116" s="22">
        <f>SUM(U116,K116)</f>
        <v>2</v>
      </c>
    </row>
    <row r="117" spans="1:22" s="8" customFormat="1" x14ac:dyDescent="0.25">
      <c r="A117" s="5" t="s">
        <v>38</v>
      </c>
      <c r="B117" s="5"/>
      <c r="C117" s="5"/>
      <c r="D117" s="5"/>
      <c r="E117" s="5"/>
      <c r="F117" s="5"/>
      <c r="G117" s="5"/>
      <c r="H117" s="5"/>
      <c r="I117" s="5"/>
      <c r="J117" s="5"/>
      <c r="K117" s="2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1"/>
    </row>
    <row r="118" spans="1:22" s="8" customFormat="1" x14ac:dyDescent="0.25">
      <c r="A118" s="28"/>
      <c r="B118" s="28" t="s">
        <v>18</v>
      </c>
      <c r="C118" s="28"/>
      <c r="D118" s="28"/>
      <c r="E118" s="28"/>
      <c r="F118" s="28"/>
      <c r="G118" s="28"/>
      <c r="H118" s="28"/>
      <c r="I118" s="28"/>
      <c r="J118" s="28"/>
      <c r="K118" s="27">
        <f>SUM(C118:J118)</f>
        <v>0</v>
      </c>
      <c r="L118" s="28" t="s">
        <v>18</v>
      </c>
      <c r="M118" s="28">
        <v>2</v>
      </c>
      <c r="N118" s="28"/>
      <c r="O118" s="28">
        <v>1</v>
      </c>
      <c r="P118" s="28">
        <v>1</v>
      </c>
      <c r="Q118" s="28"/>
      <c r="R118" s="28"/>
      <c r="S118" s="28">
        <v>2</v>
      </c>
      <c r="T118" s="28">
        <v>2</v>
      </c>
      <c r="U118" s="28">
        <f t="shared" si="1"/>
        <v>8</v>
      </c>
      <c r="V118" s="22">
        <f>SUM(U118,K118)</f>
        <v>8</v>
      </c>
    </row>
    <row r="119" spans="1:22" s="8" customFormat="1" x14ac:dyDescent="0.25">
      <c r="A119" s="28"/>
      <c r="B119" s="28" t="s">
        <v>19</v>
      </c>
      <c r="C119" s="28"/>
      <c r="D119" s="28"/>
      <c r="E119" s="28">
        <v>1</v>
      </c>
      <c r="F119" s="28"/>
      <c r="G119" s="28">
        <v>1</v>
      </c>
      <c r="H119" s="28"/>
      <c r="I119" s="28"/>
      <c r="J119" s="28"/>
      <c r="K119" s="27">
        <f>SUM(C119:J119)</f>
        <v>2</v>
      </c>
      <c r="L119" s="28" t="s">
        <v>19</v>
      </c>
      <c r="M119" s="28"/>
      <c r="N119" s="28">
        <v>1</v>
      </c>
      <c r="O119" s="28"/>
      <c r="P119" s="28"/>
      <c r="Q119" s="28"/>
      <c r="R119" s="28"/>
      <c r="S119" s="28">
        <v>1</v>
      </c>
      <c r="T119" s="28"/>
      <c r="U119" s="28">
        <f t="shared" si="1"/>
        <v>2</v>
      </c>
      <c r="V119" s="22">
        <f>SUM(U119,K119)</f>
        <v>4</v>
      </c>
    </row>
    <row r="120" spans="1:22" s="8" customFormat="1" x14ac:dyDescent="0.25">
      <c r="A120" s="28"/>
      <c r="B120" s="28" t="s">
        <v>20</v>
      </c>
      <c r="C120" s="28"/>
      <c r="D120" s="28"/>
      <c r="E120" s="28"/>
      <c r="F120" s="28"/>
      <c r="G120" s="28"/>
      <c r="H120" s="28"/>
      <c r="I120" s="28"/>
      <c r="J120" s="28"/>
      <c r="K120" s="27">
        <f>SUM(C120:J120)</f>
        <v>0</v>
      </c>
      <c r="L120" s="28" t="s">
        <v>20</v>
      </c>
      <c r="M120" s="28">
        <v>1</v>
      </c>
      <c r="N120" s="28">
        <v>1</v>
      </c>
      <c r="O120" s="28"/>
      <c r="P120" s="28">
        <v>1</v>
      </c>
      <c r="Q120" s="28"/>
      <c r="R120" s="28"/>
      <c r="S120" s="28"/>
      <c r="T120" s="28">
        <v>1</v>
      </c>
      <c r="U120" s="28">
        <f t="shared" si="1"/>
        <v>4</v>
      </c>
      <c r="V120" s="22">
        <f>SUM(U120,K120)</f>
        <v>4</v>
      </c>
    </row>
    <row r="121" spans="1:22" s="8" customFormat="1" x14ac:dyDescent="0.25">
      <c r="A121" s="28"/>
      <c r="B121" s="28" t="s">
        <v>21</v>
      </c>
      <c r="C121" s="28">
        <v>2</v>
      </c>
      <c r="D121" s="28"/>
      <c r="E121" s="28">
        <v>2</v>
      </c>
      <c r="F121" s="28"/>
      <c r="G121" s="28">
        <v>3</v>
      </c>
      <c r="H121" s="28">
        <v>2</v>
      </c>
      <c r="I121" s="28"/>
      <c r="J121" s="28"/>
      <c r="K121" s="27">
        <f>SUM(C121:J121)</f>
        <v>9</v>
      </c>
      <c r="L121" s="28" t="s">
        <v>21</v>
      </c>
      <c r="M121" s="28"/>
      <c r="N121" s="28"/>
      <c r="O121" s="28">
        <v>2</v>
      </c>
      <c r="P121" s="28"/>
      <c r="Q121" s="28">
        <v>3</v>
      </c>
      <c r="R121" s="28">
        <v>1</v>
      </c>
      <c r="S121" s="28">
        <v>3</v>
      </c>
      <c r="T121" s="28">
        <v>3</v>
      </c>
      <c r="U121" s="28">
        <f t="shared" ref="U121:U182" si="2">SUM(M121:T121)</f>
        <v>12</v>
      </c>
      <c r="V121" s="22">
        <f>SUM(U121,K121)</f>
        <v>21</v>
      </c>
    </row>
    <row r="122" spans="1:22" s="8" customFormat="1" x14ac:dyDescent="0.25">
      <c r="A122" s="28"/>
      <c r="B122" s="28" t="s">
        <v>22</v>
      </c>
      <c r="C122" s="28"/>
      <c r="D122" s="28"/>
      <c r="E122" s="28"/>
      <c r="F122" s="28"/>
      <c r="G122" s="28"/>
      <c r="H122" s="28"/>
      <c r="I122" s="28"/>
      <c r="J122" s="28"/>
      <c r="K122" s="27">
        <f>SUM(C122:J122)</f>
        <v>0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28">
        <f t="shared" si="2"/>
        <v>0</v>
      </c>
      <c r="V122" s="22">
        <f>SUM(U122,K122)</f>
        <v>0</v>
      </c>
    </row>
    <row r="123" spans="1:22" s="8" customFormat="1" x14ac:dyDescent="0.25">
      <c r="A123" s="5" t="s">
        <v>98</v>
      </c>
      <c r="B123" s="5"/>
      <c r="C123" s="5"/>
      <c r="D123" s="5"/>
      <c r="E123" s="5"/>
      <c r="F123" s="5"/>
      <c r="G123" s="5"/>
      <c r="H123" s="5"/>
      <c r="I123" s="5"/>
      <c r="J123" s="5"/>
      <c r="K123" s="2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1"/>
    </row>
    <row r="124" spans="1:22" s="8" customFormat="1" x14ac:dyDescent="0.25">
      <c r="A124" s="28"/>
      <c r="B124" s="28" t="s">
        <v>18</v>
      </c>
      <c r="C124" s="28"/>
      <c r="D124" s="28"/>
      <c r="E124" s="28"/>
      <c r="F124" s="28"/>
      <c r="G124" s="28"/>
      <c r="H124" s="28"/>
      <c r="I124" s="28"/>
      <c r="J124" s="28"/>
      <c r="K124" s="27">
        <f>SUM(C124:J124)</f>
        <v>0</v>
      </c>
      <c r="L124" s="28" t="s">
        <v>18</v>
      </c>
      <c r="M124" s="28"/>
      <c r="N124" s="28"/>
      <c r="O124" s="28"/>
      <c r="P124" s="28"/>
      <c r="Q124" s="28"/>
      <c r="R124" s="28"/>
      <c r="S124" s="28"/>
      <c r="T124" s="28"/>
      <c r="U124" s="28">
        <f t="shared" si="2"/>
        <v>0</v>
      </c>
      <c r="V124" s="22">
        <f>SUM(U124,K124)</f>
        <v>0</v>
      </c>
    </row>
    <row r="125" spans="1:22" s="8" customFormat="1" x14ac:dyDescent="0.25">
      <c r="A125" s="28"/>
      <c r="B125" s="28" t="s">
        <v>19</v>
      </c>
      <c r="C125" s="28">
        <v>3</v>
      </c>
      <c r="D125" s="28"/>
      <c r="E125" s="28">
        <v>3</v>
      </c>
      <c r="F125" s="28">
        <v>1</v>
      </c>
      <c r="G125" s="28"/>
      <c r="H125" s="28"/>
      <c r="I125" s="28">
        <v>5</v>
      </c>
      <c r="J125" s="28">
        <v>1</v>
      </c>
      <c r="K125" s="27">
        <f>SUM(C125:J125)</f>
        <v>13</v>
      </c>
      <c r="L125" s="28" t="s">
        <v>19</v>
      </c>
      <c r="M125" s="28">
        <v>1</v>
      </c>
      <c r="N125" s="28">
        <v>2</v>
      </c>
      <c r="O125" s="28">
        <v>2</v>
      </c>
      <c r="P125" s="28">
        <v>3</v>
      </c>
      <c r="Q125" s="28">
        <v>1</v>
      </c>
      <c r="R125" s="28">
        <v>3</v>
      </c>
      <c r="S125" s="28">
        <v>2</v>
      </c>
      <c r="T125" s="28">
        <v>1</v>
      </c>
      <c r="U125" s="28">
        <f t="shared" si="2"/>
        <v>15</v>
      </c>
      <c r="V125" s="22">
        <f>SUM(U125,K125)</f>
        <v>28</v>
      </c>
    </row>
    <row r="126" spans="1:22" s="8" customFormat="1" x14ac:dyDescent="0.25">
      <c r="A126" s="28"/>
      <c r="B126" s="28" t="s">
        <v>20</v>
      </c>
      <c r="C126" s="28"/>
      <c r="D126" s="28"/>
      <c r="E126" s="28"/>
      <c r="F126" s="28"/>
      <c r="G126" s="28"/>
      <c r="H126" s="28"/>
      <c r="I126" s="28"/>
      <c r="J126" s="28">
        <v>1</v>
      </c>
      <c r="K126" s="27">
        <f>SUM(C126:J126)</f>
        <v>1</v>
      </c>
      <c r="L126" s="28" t="s">
        <v>20</v>
      </c>
      <c r="M126" s="28"/>
      <c r="N126" s="28">
        <v>1</v>
      </c>
      <c r="O126" s="28"/>
      <c r="P126" s="28">
        <v>1</v>
      </c>
      <c r="Q126" s="28"/>
      <c r="R126" s="28">
        <v>1</v>
      </c>
      <c r="S126" s="28"/>
      <c r="T126" s="28"/>
      <c r="U126" s="28">
        <f t="shared" si="2"/>
        <v>3</v>
      </c>
      <c r="V126" s="22">
        <f>SUM(U126,K126)</f>
        <v>4</v>
      </c>
    </row>
    <row r="127" spans="1:22" s="8" customFormat="1" x14ac:dyDescent="0.25">
      <c r="A127" s="28"/>
      <c r="B127" s="28" t="s">
        <v>21</v>
      </c>
      <c r="C127" s="28">
        <v>3</v>
      </c>
      <c r="D127" s="28">
        <v>1</v>
      </c>
      <c r="E127" s="28"/>
      <c r="F127" s="28"/>
      <c r="G127" s="28">
        <v>1</v>
      </c>
      <c r="H127" s="28"/>
      <c r="I127" s="28"/>
      <c r="J127" s="28"/>
      <c r="K127" s="27">
        <f>SUM(C127:J127)</f>
        <v>5</v>
      </c>
      <c r="L127" s="28" t="s">
        <v>21</v>
      </c>
      <c r="M127" s="28">
        <v>2</v>
      </c>
      <c r="N127" s="28">
        <v>5</v>
      </c>
      <c r="O127" s="28">
        <v>6</v>
      </c>
      <c r="P127" s="28">
        <v>2</v>
      </c>
      <c r="Q127" s="28">
        <v>2</v>
      </c>
      <c r="R127" s="28">
        <v>3</v>
      </c>
      <c r="S127" s="28">
        <v>3</v>
      </c>
      <c r="T127" s="28">
        <v>3</v>
      </c>
      <c r="U127" s="28">
        <f t="shared" si="2"/>
        <v>26</v>
      </c>
      <c r="V127" s="22">
        <f>SUM(U127,K127)</f>
        <v>31</v>
      </c>
    </row>
    <row r="128" spans="1:22" s="8" customFormat="1" x14ac:dyDescent="0.25">
      <c r="A128" s="28"/>
      <c r="B128" s="28" t="s">
        <v>22</v>
      </c>
      <c r="C128" s="28"/>
      <c r="D128" s="28"/>
      <c r="E128" s="28"/>
      <c r="F128" s="28"/>
      <c r="G128" s="28"/>
      <c r="H128" s="28"/>
      <c r="I128" s="28"/>
      <c r="J128" s="28"/>
      <c r="K128" s="27">
        <f>SUM(C128:J128)</f>
        <v>0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>
        <f t="shared" si="2"/>
        <v>0</v>
      </c>
      <c r="V128" s="22">
        <f>SUM(U128,K128)</f>
        <v>0</v>
      </c>
    </row>
    <row r="129" spans="1:22" s="8" customFormat="1" x14ac:dyDescent="0.25">
      <c r="A129" s="5" t="s">
        <v>99</v>
      </c>
      <c r="B129" s="5"/>
      <c r="C129" s="5"/>
      <c r="D129" s="5"/>
      <c r="E129" s="5"/>
      <c r="F129" s="5"/>
      <c r="G129" s="5"/>
      <c r="H129" s="5"/>
      <c r="I129" s="5"/>
      <c r="J129" s="5"/>
      <c r="K129" s="20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1"/>
    </row>
    <row r="130" spans="1:22" s="8" customFormat="1" x14ac:dyDescent="0.25">
      <c r="A130" s="28"/>
      <c r="B130" s="28" t="s">
        <v>18</v>
      </c>
      <c r="C130" s="28"/>
      <c r="D130" s="28"/>
      <c r="E130" s="28"/>
      <c r="F130" s="28"/>
      <c r="G130" s="28"/>
      <c r="H130" s="28"/>
      <c r="I130" s="28"/>
      <c r="J130" s="28"/>
      <c r="K130" s="27">
        <f>SUM(C130:J130)</f>
        <v>0</v>
      </c>
      <c r="L130" s="28" t="s">
        <v>18</v>
      </c>
      <c r="M130" s="28"/>
      <c r="N130" s="28"/>
      <c r="O130" s="28"/>
      <c r="P130" s="28"/>
      <c r="Q130" s="28"/>
      <c r="R130" s="28"/>
      <c r="S130" s="28"/>
      <c r="T130" s="28"/>
      <c r="U130" s="28">
        <f t="shared" si="2"/>
        <v>0</v>
      </c>
      <c r="V130" s="22">
        <f>SUM(U130,K130)</f>
        <v>0</v>
      </c>
    </row>
    <row r="131" spans="1:22" s="8" customFormat="1" x14ac:dyDescent="0.25">
      <c r="A131" s="28"/>
      <c r="B131" s="28" t="s">
        <v>19</v>
      </c>
      <c r="C131" s="28"/>
      <c r="D131" s="28"/>
      <c r="E131" s="28"/>
      <c r="F131" s="28"/>
      <c r="G131" s="28"/>
      <c r="H131" s="28"/>
      <c r="I131" s="28"/>
      <c r="J131" s="28">
        <v>1</v>
      </c>
      <c r="K131" s="27">
        <f>SUM(C131:J131)</f>
        <v>1</v>
      </c>
      <c r="L131" s="28" t="s">
        <v>19</v>
      </c>
      <c r="M131" s="28"/>
      <c r="N131" s="28">
        <v>1</v>
      </c>
      <c r="O131" s="28"/>
      <c r="P131" s="28">
        <v>1</v>
      </c>
      <c r="Q131" s="28">
        <v>2</v>
      </c>
      <c r="R131" s="28"/>
      <c r="S131" s="28"/>
      <c r="T131" s="28">
        <v>1</v>
      </c>
      <c r="U131" s="28">
        <f t="shared" si="2"/>
        <v>5</v>
      </c>
      <c r="V131" s="22">
        <f>SUM(U131,K131)</f>
        <v>6</v>
      </c>
    </row>
    <row r="132" spans="1:22" s="8" customFormat="1" x14ac:dyDescent="0.25">
      <c r="A132" s="28"/>
      <c r="B132" s="28" t="s">
        <v>20</v>
      </c>
      <c r="C132" s="28"/>
      <c r="D132" s="28"/>
      <c r="E132" s="28"/>
      <c r="F132" s="28"/>
      <c r="G132" s="28"/>
      <c r="H132" s="28"/>
      <c r="I132" s="28"/>
      <c r="J132" s="28"/>
      <c r="K132" s="27">
        <f>SUM(C132:J132)</f>
        <v>0</v>
      </c>
      <c r="L132" s="28" t="s">
        <v>20</v>
      </c>
      <c r="M132" s="28"/>
      <c r="N132" s="28"/>
      <c r="O132" s="28"/>
      <c r="P132" s="28">
        <v>1</v>
      </c>
      <c r="Q132" s="28">
        <v>2</v>
      </c>
      <c r="R132" s="28"/>
      <c r="S132" s="28"/>
      <c r="T132" s="28">
        <v>1</v>
      </c>
      <c r="U132" s="28">
        <f t="shared" si="2"/>
        <v>4</v>
      </c>
      <c r="V132" s="22">
        <f>SUM(U132,K132)</f>
        <v>4</v>
      </c>
    </row>
    <row r="133" spans="1:22" s="8" customFormat="1" x14ac:dyDescent="0.25">
      <c r="A133" s="28"/>
      <c r="B133" s="28" t="s">
        <v>21</v>
      </c>
      <c r="C133" s="28"/>
      <c r="D133" s="28"/>
      <c r="E133" s="28"/>
      <c r="F133" s="28"/>
      <c r="G133" s="28"/>
      <c r="H133" s="28"/>
      <c r="I133" s="28"/>
      <c r="J133" s="28"/>
      <c r="K133" s="27">
        <f>SUM(C133:J133)</f>
        <v>0</v>
      </c>
      <c r="L133" s="28" t="s">
        <v>21</v>
      </c>
      <c r="M133" s="28">
        <v>1</v>
      </c>
      <c r="N133" s="28"/>
      <c r="O133" s="28"/>
      <c r="P133" s="28"/>
      <c r="Q133" s="28"/>
      <c r="R133" s="28"/>
      <c r="S133" s="28"/>
      <c r="T133" s="28"/>
      <c r="U133" s="28">
        <f t="shared" si="2"/>
        <v>1</v>
      </c>
      <c r="V133" s="22">
        <f>SUM(U133,K133)</f>
        <v>1</v>
      </c>
    </row>
    <row r="134" spans="1:22" s="8" customFormat="1" x14ac:dyDescent="0.25">
      <c r="A134" s="28"/>
      <c r="B134" s="28" t="s">
        <v>22</v>
      </c>
      <c r="C134" s="28"/>
      <c r="D134" s="28"/>
      <c r="E134" s="28"/>
      <c r="F134" s="28"/>
      <c r="G134" s="28"/>
      <c r="H134" s="28"/>
      <c r="I134" s="28"/>
      <c r="J134" s="28"/>
      <c r="K134" s="27">
        <f>SUM(C134:J134)</f>
        <v>0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>
        <f t="shared" si="2"/>
        <v>0</v>
      </c>
      <c r="V134" s="22">
        <f>SUM(U134,K134)</f>
        <v>0</v>
      </c>
    </row>
    <row r="135" spans="1:22" s="8" customFormat="1" x14ac:dyDescent="0.25">
      <c r="A135" s="5" t="s">
        <v>100</v>
      </c>
      <c r="B135" s="5"/>
      <c r="C135" s="5"/>
      <c r="D135" s="5"/>
      <c r="E135" s="5"/>
      <c r="F135" s="5"/>
      <c r="G135" s="5"/>
      <c r="H135" s="5"/>
      <c r="I135" s="5"/>
      <c r="J135" s="5"/>
      <c r="K135" s="20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1"/>
    </row>
    <row r="136" spans="1:22" s="8" customFormat="1" x14ac:dyDescent="0.25">
      <c r="A136" s="28"/>
      <c r="B136" s="28" t="s">
        <v>18</v>
      </c>
      <c r="C136" s="28"/>
      <c r="D136" s="28"/>
      <c r="E136" s="28"/>
      <c r="F136" s="28"/>
      <c r="G136" s="28"/>
      <c r="H136" s="28"/>
      <c r="I136" s="28"/>
      <c r="J136" s="28"/>
      <c r="K136" s="27">
        <f>SUM(C136:J136)</f>
        <v>0</v>
      </c>
      <c r="L136" s="28" t="s">
        <v>18</v>
      </c>
      <c r="M136" s="28"/>
      <c r="N136" s="28"/>
      <c r="O136" s="28"/>
      <c r="P136" s="28"/>
      <c r="Q136" s="28"/>
      <c r="R136" s="28"/>
      <c r="S136" s="28"/>
      <c r="T136" s="28"/>
      <c r="U136" s="28">
        <f t="shared" si="2"/>
        <v>0</v>
      </c>
      <c r="V136" s="22">
        <f>SUM(U136,K136)</f>
        <v>0</v>
      </c>
    </row>
    <row r="137" spans="1:22" s="8" customFormat="1" x14ac:dyDescent="0.25">
      <c r="A137" s="28"/>
      <c r="B137" s="28" t="s">
        <v>19</v>
      </c>
      <c r="C137" s="28"/>
      <c r="D137" s="28"/>
      <c r="E137" s="28"/>
      <c r="F137" s="28"/>
      <c r="G137" s="28"/>
      <c r="H137" s="28"/>
      <c r="I137" s="28"/>
      <c r="J137" s="28"/>
      <c r="K137" s="27">
        <f>SUM(C137:J137)</f>
        <v>0</v>
      </c>
      <c r="L137" s="28" t="s">
        <v>19</v>
      </c>
      <c r="M137" s="28"/>
      <c r="N137" s="28"/>
      <c r="O137" s="28"/>
      <c r="P137" s="28"/>
      <c r="Q137" s="28"/>
      <c r="R137" s="28"/>
      <c r="S137" s="28"/>
      <c r="T137" s="28"/>
      <c r="U137" s="28">
        <f t="shared" si="2"/>
        <v>0</v>
      </c>
      <c r="V137" s="22">
        <f>SUM(U137,K137)</f>
        <v>0</v>
      </c>
    </row>
    <row r="138" spans="1:22" s="8" customFormat="1" x14ac:dyDescent="0.25">
      <c r="A138" s="28"/>
      <c r="B138" s="28" t="s">
        <v>20</v>
      </c>
      <c r="C138" s="28"/>
      <c r="D138" s="28"/>
      <c r="E138" s="28"/>
      <c r="F138" s="28"/>
      <c r="G138" s="28"/>
      <c r="H138" s="28"/>
      <c r="I138" s="28"/>
      <c r="J138" s="28"/>
      <c r="K138" s="27">
        <f>SUM(C138:J138)</f>
        <v>0</v>
      </c>
      <c r="L138" s="28" t="s">
        <v>20</v>
      </c>
      <c r="M138" s="28"/>
      <c r="N138" s="28"/>
      <c r="O138" s="28"/>
      <c r="P138" s="28"/>
      <c r="Q138" s="28"/>
      <c r="R138" s="28"/>
      <c r="S138" s="28"/>
      <c r="T138" s="28"/>
      <c r="U138" s="28">
        <f t="shared" si="2"/>
        <v>0</v>
      </c>
      <c r="V138" s="22">
        <f>SUM(U138,K138)</f>
        <v>0</v>
      </c>
    </row>
    <row r="139" spans="1:22" s="8" customFormat="1" x14ac:dyDescent="0.25">
      <c r="A139" s="28"/>
      <c r="B139" s="28" t="s">
        <v>21</v>
      </c>
      <c r="C139" s="28"/>
      <c r="D139" s="28"/>
      <c r="E139" s="28"/>
      <c r="F139" s="28"/>
      <c r="G139" s="28"/>
      <c r="H139" s="28"/>
      <c r="I139" s="28"/>
      <c r="J139" s="28"/>
      <c r="K139" s="27">
        <f>SUM(C139:J139)</f>
        <v>0</v>
      </c>
      <c r="L139" s="28" t="s">
        <v>21</v>
      </c>
      <c r="M139" s="28"/>
      <c r="N139" s="28"/>
      <c r="O139" s="28"/>
      <c r="P139" s="28"/>
      <c r="Q139" s="28"/>
      <c r="R139" s="28"/>
      <c r="S139" s="28"/>
      <c r="T139" s="28"/>
      <c r="U139" s="28">
        <f t="shared" si="2"/>
        <v>0</v>
      </c>
      <c r="V139" s="22">
        <f>SUM(U139,K139)</f>
        <v>0</v>
      </c>
    </row>
    <row r="140" spans="1:22" s="8" customFormat="1" x14ac:dyDescent="0.25">
      <c r="A140" s="28"/>
      <c r="B140" s="28" t="s">
        <v>22</v>
      </c>
      <c r="C140" s="28"/>
      <c r="D140" s="28"/>
      <c r="E140" s="28"/>
      <c r="F140" s="28"/>
      <c r="G140" s="28"/>
      <c r="H140" s="28"/>
      <c r="I140" s="28"/>
      <c r="J140" s="28"/>
      <c r="K140" s="27">
        <f>SUM(C140:J140)</f>
        <v>0</v>
      </c>
      <c r="L140" s="28"/>
      <c r="M140" s="28"/>
      <c r="N140" s="28"/>
      <c r="O140" s="28"/>
      <c r="P140" s="28"/>
      <c r="Q140" s="28"/>
      <c r="R140" s="28"/>
      <c r="S140" s="28"/>
      <c r="T140" s="28"/>
      <c r="U140" s="28">
        <f t="shared" si="2"/>
        <v>0</v>
      </c>
      <c r="V140" s="22">
        <f>SUM(U140,K140)</f>
        <v>0</v>
      </c>
    </row>
    <row r="141" spans="1:22" s="8" customFormat="1" x14ac:dyDescent="0.25">
      <c r="A141" s="5" t="s">
        <v>116</v>
      </c>
      <c r="B141" s="5"/>
      <c r="C141" s="5"/>
      <c r="D141" s="5"/>
      <c r="E141" s="5"/>
      <c r="F141" s="5"/>
      <c r="G141" s="5"/>
      <c r="H141" s="5"/>
      <c r="I141" s="5"/>
      <c r="J141" s="5"/>
      <c r="K141" s="20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1"/>
    </row>
    <row r="142" spans="1:22" s="8" customFormat="1" x14ac:dyDescent="0.25">
      <c r="A142" s="28"/>
      <c r="B142" s="28" t="s">
        <v>18</v>
      </c>
      <c r="C142" s="28">
        <v>1</v>
      </c>
      <c r="D142" s="28">
        <v>1</v>
      </c>
      <c r="E142" s="28"/>
      <c r="F142" s="28"/>
      <c r="G142" s="28">
        <v>2</v>
      </c>
      <c r="H142" s="28">
        <v>2</v>
      </c>
      <c r="I142" s="28">
        <v>1</v>
      </c>
      <c r="J142" s="28"/>
      <c r="K142" s="27">
        <f>SUM(C142:J142)</f>
        <v>7</v>
      </c>
      <c r="L142" s="28" t="s">
        <v>18</v>
      </c>
      <c r="M142" s="28"/>
      <c r="N142" s="28">
        <v>3</v>
      </c>
      <c r="O142" s="28">
        <v>6</v>
      </c>
      <c r="P142" s="28">
        <v>1</v>
      </c>
      <c r="Q142" s="28">
        <v>1</v>
      </c>
      <c r="R142" s="28"/>
      <c r="S142" s="28"/>
      <c r="T142" s="28">
        <v>1</v>
      </c>
      <c r="U142" s="28">
        <f t="shared" si="2"/>
        <v>12</v>
      </c>
      <c r="V142" s="22">
        <f>SUM(U142,K142)</f>
        <v>19</v>
      </c>
    </row>
    <row r="143" spans="1:22" s="8" customFormat="1" x14ac:dyDescent="0.25">
      <c r="A143" s="28"/>
      <c r="B143" s="28" t="s">
        <v>19</v>
      </c>
      <c r="C143" s="28"/>
      <c r="D143" s="28"/>
      <c r="E143" s="28"/>
      <c r="F143" s="28">
        <v>1</v>
      </c>
      <c r="G143" s="28">
        <v>2</v>
      </c>
      <c r="H143" s="28"/>
      <c r="I143" s="28">
        <v>1</v>
      </c>
      <c r="J143" s="28"/>
      <c r="K143" s="27">
        <f>SUM(C143:J143)</f>
        <v>4</v>
      </c>
      <c r="L143" s="28" t="s">
        <v>19</v>
      </c>
      <c r="M143" s="28"/>
      <c r="N143" s="28"/>
      <c r="O143" s="28"/>
      <c r="P143" s="28"/>
      <c r="Q143" s="28">
        <v>2</v>
      </c>
      <c r="R143" s="28">
        <v>2</v>
      </c>
      <c r="S143" s="28">
        <v>2</v>
      </c>
      <c r="T143" s="28">
        <v>2</v>
      </c>
      <c r="U143" s="28">
        <f t="shared" si="2"/>
        <v>8</v>
      </c>
      <c r="V143" s="22">
        <f>SUM(U143,K143)</f>
        <v>12</v>
      </c>
    </row>
    <row r="144" spans="1:22" s="8" customFormat="1" x14ac:dyDescent="0.25">
      <c r="A144" s="28"/>
      <c r="B144" s="28" t="s">
        <v>20</v>
      </c>
      <c r="C144" s="28"/>
      <c r="D144" s="28"/>
      <c r="E144" s="28"/>
      <c r="F144" s="28">
        <v>1</v>
      </c>
      <c r="G144" s="28">
        <v>2</v>
      </c>
      <c r="H144" s="28"/>
      <c r="I144" s="28">
        <v>1</v>
      </c>
      <c r="J144" s="28"/>
      <c r="K144" s="27">
        <f>SUM(C144:J144)</f>
        <v>4</v>
      </c>
      <c r="L144" s="28" t="s">
        <v>20</v>
      </c>
      <c r="M144" s="28"/>
      <c r="N144" s="28"/>
      <c r="O144" s="28"/>
      <c r="P144" s="28"/>
      <c r="Q144" s="28">
        <v>2</v>
      </c>
      <c r="R144" s="28">
        <v>2</v>
      </c>
      <c r="S144" s="28">
        <v>1</v>
      </c>
      <c r="T144" s="28">
        <v>1</v>
      </c>
      <c r="U144" s="28">
        <f t="shared" si="2"/>
        <v>6</v>
      </c>
      <c r="V144" s="22">
        <f>SUM(U144,K144)</f>
        <v>10</v>
      </c>
    </row>
    <row r="145" spans="1:22" s="8" customFormat="1" x14ac:dyDescent="0.25">
      <c r="A145" s="28"/>
      <c r="B145" s="28" t="s">
        <v>21</v>
      </c>
      <c r="C145" s="28">
        <v>4</v>
      </c>
      <c r="D145" s="28">
        <v>3</v>
      </c>
      <c r="E145" s="28">
        <v>7</v>
      </c>
      <c r="F145" s="28">
        <v>5</v>
      </c>
      <c r="G145" s="28">
        <v>5</v>
      </c>
      <c r="H145" s="28">
        <v>6</v>
      </c>
      <c r="I145" s="28">
        <v>6</v>
      </c>
      <c r="J145" s="28">
        <v>3</v>
      </c>
      <c r="K145" s="27">
        <f>SUM(C145:J145)</f>
        <v>39</v>
      </c>
      <c r="L145" s="28" t="s">
        <v>21</v>
      </c>
      <c r="M145" s="28">
        <v>7</v>
      </c>
      <c r="N145" s="28">
        <v>9</v>
      </c>
      <c r="O145" s="28">
        <v>4</v>
      </c>
      <c r="P145" s="28">
        <v>4</v>
      </c>
      <c r="Q145" s="28">
        <v>10</v>
      </c>
      <c r="R145" s="28">
        <v>5</v>
      </c>
      <c r="S145" s="28">
        <v>6</v>
      </c>
      <c r="T145" s="28">
        <v>8</v>
      </c>
      <c r="U145" s="28">
        <f t="shared" si="2"/>
        <v>53</v>
      </c>
      <c r="V145" s="22">
        <f>SUM(U145,K145)</f>
        <v>92</v>
      </c>
    </row>
    <row r="146" spans="1:22" s="8" customFormat="1" x14ac:dyDescent="0.25">
      <c r="A146" s="28"/>
      <c r="B146" s="28" t="s">
        <v>22</v>
      </c>
      <c r="C146" s="28"/>
      <c r="D146" s="28"/>
      <c r="E146" s="28"/>
      <c r="F146" s="28"/>
      <c r="G146" s="28"/>
      <c r="H146" s="28"/>
      <c r="I146" s="28"/>
      <c r="J146" s="28"/>
      <c r="K146" s="27">
        <f>SUM(C146:J146)</f>
        <v>0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>
        <f t="shared" si="2"/>
        <v>0</v>
      </c>
      <c r="V146" s="22">
        <f>SUM(U146,K146)</f>
        <v>0</v>
      </c>
    </row>
    <row r="147" spans="1:22" s="8" customFormat="1" x14ac:dyDescent="0.25">
      <c r="A147" s="5" t="s">
        <v>40</v>
      </c>
      <c r="B147" s="5"/>
      <c r="C147" s="5"/>
      <c r="D147" s="5"/>
      <c r="E147" s="5"/>
      <c r="F147" s="5"/>
      <c r="G147" s="5"/>
      <c r="H147" s="5"/>
      <c r="I147" s="5"/>
      <c r="J147" s="5"/>
      <c r="K147" s="20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1"/>
    </row>
    <row r="148" spans="1:22" s="8" customFormat="1" x14ac:dyDescent="0.25">
      <c r="A148" s="28"/>
      <c r="B148" s="28" t="s">
        <v>18</v>
      </c>
      <c r="C148" s="28"/>
      <c r="D148" s="28"/>
      <c r="E148" s="28"/>
      <c r="F148" s="28"/>
      <c r="G148" s="28"/>
      <c r="H148" s="28"/>
      <c r="I148" s="28"/>
      <c r="J148" s="28"/>
      <c r="K148" s="27">
        <f>SUM(C148:J148)</f>
        <v>0</v>
      </c>
      <c r="L148" s="28" t="s">
        <v>18</v>
      </c>
      <c r="M148" s="28"/>
      <c r="N148" s="28"/>
      <c r="O148" s="28"/>
      <c r="P148" s="28"/>
      <c r="Q148" s="28"/>
      <c r="R148" s="28"/>
      <c r="S148" s="28"/>
      <c r="T148" s="28"/>
      <c r="U148" s="28">
        <f t="shared" si="2"/>
        <v>0</v>
      </c>
      <c r="V148" s="22">
        <f>SUM(U148,K148)</f>
        <v>0</v>
      </c>
    </row>
    <row r="149" spans="1:22" s="8" customFormat="1" x14ac:dyDescent="0.25">
      <c r="A149" s="28"/>
      <c r="B149" s="28" t="s">
        <v>19</v>
      </c>
      <c r="C149" s="28"/>
      <c r="D149" s="28"/>
      <c r="E149" s="28"/>
      <c r="F149" s="28"/>
      <c r="G149" s="28"/>
      <c r="H149" s="28"/>
      <c r="I149" s="28"/>
      <c r="J149" s="28"/>
      <c r="K149" s="27">
        <f>SUM(C149:J149)</f>
        <v>0</v>
      </c>
      <c r="L149" s="28" t="s">
        <v>19</v>
      </c>
      <c r="M149" s="28"/>
      <c r="N149" s="28"/>
      <c r="O149" s="28"/>
      <c r="P149" s="28">
        <v>1</v>
      </c>
      <c r="Q149" s="28">
        <v>1</v>
      </c>
      <c r="R149" s="28"/>
      <c r="S149" s="28"/>
      <c r="T149" s="28">
        <v>1</v>
      </c>
      <c r="U149" s="28">
        <f t="shared" si="2"/>
        <v>3</v>
      </c>
      <c r="V149" s="22">
        <f>SUM(U149,K149)</f>
        <v>3</v>
      </c>
    </row>
    <row r="150" spans="1:22" s="8" customFormat="1" x14ac:dyDescent="0.25">
      <c r="A150" s="28"/>
      <c r="B150" s="28" t="s">
        <v>20</v>
      </c>
      <c r="C150" s="28"/>
      <c r="D150" s="28"/>
      <c r="E150" s="28"/>
      <c r="F150" s="28"/>
      <c r="G150" s="28"/>
      <c r="H150" s="28"/>
      <c r="I150" s="28"/>
      <c r="J150" s="28"/>
      <c r="K150" s="27">
        <f>SUM(C150:J150)</f>
        <v>0</v>
      </c>
      <c r="L150" s="28" t="s">
        <v>20</v>
      </c>
      <c r="M150" s="28"/>
      <c r="N150" s="28"/>
      <c r="O150" s="28"/>
      <c r="P150" s="28"/>
      <c r="Q150" s="28">
        <v>1</v>
      </c>
      <c r="R150" s="28"/>
      <c r="S150" s="28"/>
      <c r="T150" s="28">
        <v>1</v>
      </c>
      <c r="U150" s="28">
        <f t="shared" si="2"/>
        <v>2</v>
      </c>
      <c r="V150" s="22">
        <f>SUM(U150,K150)</f>
        <v>2</v>
      </c>
    </row>
    <row r="151" spans="1:22" s="8" customFormat="1" x14ac:dyDescent="0.25">
      <c r="A151" s="28"/>
      <c r="B151" s="28" t="s">
        <v>21</v>
      </c>
      <c r="C151" s="28"/>
      <c r="D151" s="28"/>
      <c r="E151" s="28"/>
      <c r="F151" s="28"/>
      <c r="G151" s="28"/>
      <c r="H151" s="28"/>
      <c r="I151" s="28"/>
      <c r="J151" s="28"/>
      <c r="K151" s="27">
        <f>SUM(C151:J151)</f>
        <v>0</v>
      </c>
      <c r="L151" s="28" t="s">
        <v>21</v>
      </c>
      <c r="M151" s="28"/>
      <c r="N151" s="28"/>
      <c r="O151" s="28"/>
      <c r="P151" s="28"/>
      <c r="Q151" s="28"/>
      <c r="R151" s="28"/>
      <c r="S151" s="28"/>
      <c r="T151" s="28"/>
      <c r="U151" s="28">
        <f t="shared" si="2"/>
        <v>0</v>
      </c>
      <c r="V151" s="22">
        <f>SUM(U151,K151)</f>
        <v>0</v>
      </c>
    </row>
    <row r="152" spans="1:22" s="8" customFormat="1" x14ac:dyDescent="0.25">
      <c r="A152" s="28"/>
      <c r="B152" s="28" t="s">
        <v>22</v>
      </c>
      <c r="C152" s="28"/>
      <c r="D152" s="28"/>
      <c r="E152" s="28"/>
      <c r="F152" s="28"/>
      <c r="G152" s="28"/>
      <c r="H152" s="28"/>
      <c r="I152" s="28"/>
      <c r="J152" s="28"/>
      <c r="K152" s="27">
        <f>SUM(C152:J152)</f>
        <v>0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28">
        <f t="shared" si="2"/>
        <v>0</v>
      </c>
      <c r="V152" s="22">
        <f>SUM(U152,K152)</f>
        <v>0</v>
      </c>
    </row>
    <row r="153" spans="1:22" s="8" customFormat="1" x14ac:dyDescent="0.25">
      <c r="A153" s="5" t="s">
        <v>41</v>
      </c>
      <c r="B153" s="5"/>
      <c r="C153" s="5"/>
      <c r="D153" s="5"/>
      <c r="E153" s="5"/>
      <c r="F153" s="5"/>
      <c r="G153" s="5"/>
      <c r="H153" s="5"/>
      <c r="I153" s="5"/>
      <c r="J153" s="5"/>
      <c r="K153" s="2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1"/>
    </row>
    <row r="154" spans="1:22" s="8" customFormat="1" x14ac:dyDescent="0.25">
      <c r="A154" s="28"/>
      <c r="B154" s="28" t="s">
        <v>18</v>
      </c>
      <c r="C154" s="28"/>
      <c r="D154" s="28"/>
      <c r="E154" s="28"/>
      <c r="F154" s="28"/>
      <c r="G154" s="28"/>
      <c r="H154" s="28"/>
      <c r="I154" s="28"/>
      <c r="J154" s="28"/>
      <c r="K154" s="27">
        <f>SUM(C154:J154)</f>
        <v>0</v>
      </c>
      <c r="L154" s="28" t="s">
        <v>18</v>
      </c>
      <c r="M154" s="28"/>
      <c r="N154" s="28"/>
      <c r="O154" s="28"/>
      <c r="P154" s="28"/>
      <c r="Q154" s="28"/>
      <c r="R154" s="28"/>
      <c r="S154" s="28"/>
      <c r="T154" s="28"/>
      <c r="U154" s="28">
        <f t="shared" si="2"/>
        <v>0</v>
      </c>
      <c r="V154" s="22">
        <f>SUM(U154,K154)</f>
        <v>0</v>
      </c>
    </row>
    <row r="155" spans="1:22" s="8" customFormat="1" x14ac:dyDescent="0.25">
      <c r="A155" s="28"/>
      <c r="B155" s="28" t="s">
        <v>19</v>
      </c>
      <c r="C155" s="28"/>
      <c r="D155" s="28"/>
      <c r="E155" s="28"/>
      <c r="F155" s="28"/>
      <c r="G155" s="28"/>
      <c r="H155" s="28"/>
      <c r="I155" s="28"/>
      <c r="J155" s="28"/>
      <c r="K155" s="27">
        <f>SUM(C155:J155)</f>
        <v>0</v>
      </c>
      <c r="L155" s="28" t="s">
        <v>19</v>
      </c>
      <c r="M155" s="28"/>
      <c r="N155" s="28"/>
      <c r="O155" s="28"/>
      <c r="P155" s="28">
        <v>2</v>
      </c>
      <c r="Q155" s="28"/>
      <c r="R155" s="28"/>
      <c r="S155" s="28"/>
      <c r="T155" s="28"/>
      <c r="U155" s="28">
        <f t="shared" si="2"/>
        <v>2</v>
      </c>
      <c r="V155" s="22">
        <f>SUM(U155,K155)</f>
        <v>2</v>
      </c>
    </row>
    <row r="156" spans="1:22" s="8" customFormat="1" x14ac:dyDescent="0.25">
      <c r="A156" s="28"/>
      <c r="B156" s="28" t="s">
        <v>20</v>
      </c>
      <c r="C156" s="28"/>
      <c r="D156" s="28"/>
      <c r="E156" s="28"/>
      <c r="F156" s="28"/>
      <c r="G156" s="28"/>
      <c r="H156" s="28"/>
      <c r="I156" s="28"/>
      <c r="J156" s="28"/>
      <c r="K156" s="27">
        <f>SUM(C156:J156)</f>
        <v>0</v>
      </c>
      <c r="L156" s="28" t="s">
        <v>20</v>
      </c>
      <c r="M156" s="28"/>
      <c r="N156" s="28"/>
      <c r="O156" s="28"/>
      <c r="P156" s="28"/>
      <c r="Q156" s="28"/>
      <c r="R156" s="28"/>
      <c r="S156" s="28"/>
      <c r="T156" s="28"/>
      <c r="U156" s="28">
        <f t="shared" si="2"/>
        <v>0</v>
      </c>
      <c r="V156" s="22">
        <f>SUM(U156,K156)</f>
        <v>0</v>
      </c>
    </row>
    <row r="157" spans="1:22" s="8" customFormat="1" x14ac:dyDescent="0.25">
      <c r="A157" s="28"/>
      <c r="B157" s="28" t="s">
        <v>21</v>
      </c>
      <c r="C157" s="28"/>
      <c r="D157" s="28"/>
      <c r="E157" s="28"/>
      <c r="F157" s="28"/>
      <c r="G157" s="28"/>
      <c r="H157" s="28"/>
      <c r="I157" s="28"/>
      <c r="J157" s="28"/>
      <c r="K157" s="27">
        <f>SUM(C157:J157)</f>
        <v>0</v>
      </c>
      <c r="L157" s="28" t="s">
        <v>21</v>
      </c>
      <c r="M157" s="28"/>
      <c r="N157" s="28"/>
      <c r="O157" s="28"/>
      <c r="P157" s="28"/>
      <c r="Q157" s="28"/>
      <c r="R157" s="28"/>
      <c r="S157" s="28"/>
      <c r="T157" s="28"/>
      <c r="U157" s="28">
        <f t="shared" si="2"/>
        <v>0</v>
      </c>
      <c r="V157" s="22">
        <f>SUM(U157,K157)</f>
        <v>0</v>
      </c>
    </row>
    <row r="158" spans="1:22" s="8" customFormat="1" x14ac:dyDescent="0.25">
      <c r="A158" s="28"/>
      <c r="B158" s="28" t="s">
        <v>22</v>
      </c>
      <c r="C158" s="28"/>
      <c r="D158" s="28"/>
      <c r="E158" s="28"/>
      <c r="F158" s="28"/>
      <c r="G158" s="28"/>
      <c r="H158" s="28"/>
      <c r="I158" s="28"/>
      <c r="J158" s="28"/>
      <c r="K158" s="27">
        <f>SUM(C158:J158)</f>
        <v>0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28">
        <f t="shared" si="2"/>
        <v>0</v>
      </c>
      <c r="V158" s="22">
        <f>SUM(U158,K158)</f>
        <v>0</v>
      </c>
    </row>
    <row r="159" spans="1:22" s="8" customFormat="1" x14ac:dyDescent="0.25">
      <c r="A159" s="5" t="s">
        <v>101</v>
      </c>
      <c r="B159" s="5"/>
      <c r="C159" s="5"/>
      <c r="D159" s="5"/>
      <c r="E159" s="5"/>
      <c r="F159" s="5"/>
      <c r="G159" s="5"/>
      <c r="H159" s="5"/>
      <c r="I159" s="5"/>
      <c r="J159" s="5"/>
      <c r="K159" s="2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1"/>
    </row>
    <row r="160" spans="1:22" s="8" customFormat="1" x14ac:dyDescent="0.25">
      <c r="A160" s="28"/>
      <c r="B160" s="28" t="s">
        <v>18</v>
      </c>
      <c r="C160" s="28"/>
      <c r="D160" s="28"/>
      <c r="E160" s="28"/>
      <c r="F160" s="28"/>
      <c r="G160" s="28"/>
      <c r="H160" s="28"/>
      <c r="I160" s="28"/>
      <c r="J160" s="28"/>
      <c r="K160" s="27">
        <f>SUM(C160:J160)</f>
        <v>0</v>
      </c>
      <c r="L160" s="28" t="s">
        <v>18</v>
      </c>
      <c r="M160" s="28"/>
      <c r="N160" s="28"/>
      <c r="O160" s="28"/>
      <c r="P160" s="28"/>
      <c r="Q160" s="28"/>
      <c r="R160" s="28"/>
      <c r="S160" s="28"/>
      <c r="T160" s="28"/>
      <c r="U160" s="28">
        <f t="shared" si="2"/>
        <v>0</v>
      </c>
      <c r="V160" s="22">
        <f>SUM(U160,K160)</f>
        <v>0</v>
      </c>
    </row>
    <row r="161" spans="1:22" s="8" customFormat="1" x14ac:dyDescent="0.25">
      <c r="A161" s="28"/>
      <c r="B161" s="28" t="s">
        <v>19</v>
      </c>
      <c r="C161" s="28"/>
      <c r="D161" s="28"/>
      <c r="E161" s="28"/>
      <c r="F161" s="28"/>
      <c r="G161" s="28"/>
      <c r="H161" s="28"/>
      <c r="I161" s="28"/>
      <c r="J161" s="28"/>
      <c r="K161" s="27">
        <f>SUM(C161:J161)</f>
        <v>0</v>
      </c>
      <c r="L161" s="28" t="s">
        <v>19</v>
      </c>
      <c r="M161" s="28"/>
      <c r="N161" s="28"/>
      <c r="O161" s="28"/>
      <c r="P161" s="28"/>
      <c r="Q161" s="28"/>
      <c r="R161" s="28"/>
      <c r="S161" s="28"/>
      <c r="T161" s="28"/>
      <c r="U161" s="28">
        <f t="shared" si="2"/>
        <v>0</v>
      </c>
      <c r="V161" s="22">
        <f>SUM(U161,K161)</f>
        <v>0</v>
      </c>
    </row>
    <row r="162" spans="1:22" s="8" customFormat="1" x14ac:dyDescent="0.25">
      <c r="A162" s="28"/>
      <c r="B162" s="28" t="s">
        <v>20</v>
      </c>
      <c r="C162" s="28"/>
      <c r="D162" s="28"/>
      <c r="E162" s="28"/>
      <c r="F162" s="28"/>
      <c r="G162" s="28"/>
      <c r="H162" s="28"/>
      <c r="I162" s="28"/>
      <c r="J162" s="28"/>
      <c r="K162" s="27">
        <f>SUM(C162:J162)</f>
        <v>0</v>
      </c>
      <c r="L162" s="28" t="s">
        <v>20</v>
      </c>
      <c r="M162" s="28"/>
      <c r="N162" s="28"/>
      <c r="O162" s="28"/>
      <c r="P162" s="28"/>
      <c r="Q162" s="28"/>
      <c r="R162" s="28"/>
      <c r="S162" s="28"/>
      <c r="T162" s="28"/>
      <c r="U162" s="28">
        <f t="shared" si="2"/>
        <v>0</v>
      </c>
      <c r="V162" s="22">
        <f>SUM(U162,K162)</f>
        <v>0</v>
      </c>
    </row>
    <row r="163" spans="1:22" s="8" customFormat="1" x14ac:dyDescent="0.25">
      <c r="A163" s="28"/>
      <c r="B163" s="28" t="s">
        <v>21</v>
      </c>
      <c r="C163" s="28"/>
      <c r="D163" s="28"/>
      <c r="E163" s="28"/>
      <c r="F163" s="28"/>
      <c r="G163" s="28"/>
      <c r="H163" s="28"/>
      <c r="I163" s="28"/>
      <c r="J163" s="28"/>
      <c r="K163" s="27">
        <f>SUM(C163:J163)</f>
        <v>0</v>
      </c>
      <c r="L163" s="28" t="s">
        <v>21</v>
      </c>
      <c r="M163" s="28"/>
      <c r="N163" s="28"/>
      <c r="O163" s="28"/>
      <c r="P163" s="28"/>
      <c r="Q163" s="28"/>
      <c r="R163" s="28"/>
      <c r="S163" s="28"/>
      <c r="T163" s="28"/>
      <c r="U163" s="28">
        <f t="shared" si="2"/>
        <v>0</v>
      </c>
      <c r="V163" s="22">
        <f>SUM(U163,K163)</f>
        <v>0</v>
      </c>
    </row>
    <row r="164" spans="1:22" s="8" customFormat="1" x14ac:dyDescent="0.25">
      <c r="A164" s="28"/>
      <c r="B164" s="28" t="s">
        <v>22</v>
      </c>
      <c r="C164" s="28"/>
      <c r="D164" s="28"/>
      <c r="E164" s="28"/>
      <c r="F164" s="28"/>
      <c r="G164" s="28"/>
      <c r="H164" s="28"/>
      <c r="I164" s="28"/>
      <c r="J164" s="28"/>
      <c r="K164" s="27">
        <f>SUM(C164:J164)</f>
        <v>0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>
        <f t="shared" si="2"/>
        <v>0</v>
      </c>
      <c r="V164" s="22">
        <f>SUM(U164,K164)</f>
        <v>0</v>
      </c>
    </row>
    <row r="165" spans="1:22" s="8" customFormat="1" x14ac:dyDescent="0.25">
      <c r="A165" s="5" t="s">
        <v>117</v>
      </c>
      <c r="B165" s="5"/>
      <c r="C165" s="5"/>
      <c r="D165" s="5"/>
      <c r="E165" s="5"/>
      <c r="F165" s="5"/>
      <c r="G165" s="5"/>
      <c r="H165" s="5"/>
      <c r="I165" s="5"/>
      <c r="J165" s="5"/>
      <c r="K165" s="20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1"/>
    </row>
    <row r="166" spans="1:22" s="8" customFormat="1" x14ac:dyDescent="0.25">
      <c r="A166" s="28"/>
      <c r="B166" s="28" t="s">
        <v>18</v>
      </c>
      <c r="C166" s="28"/>
      <c r="D166" s="28"/>
      <c r="E166" s="28"/>
      <c r="F166" s="28"/>
      <c r="G166" s="28"/>
      <c r="H166" s="28"/>
      <c r="I166" s="28"/>
      <c r="J166" s="28"/>
      <c r="K166" s="27">
        <f>SUM(C166:J166)</f>
        <v>0</v>
      </c>
      <c r="L166" s="28" t="s">
        <v>18</v>
      </c>
      <c r="M166" s="28"/>
      <c r="N166" s="28"/>
      <c r="O166" s="28"/>
      <c r="P166" s="28"/>
      <c r="Q166" s="28"/>
      <c r="R166" s="28"/>
      <c r="S166" s="28"/>
      <c r="T166" s="28"/>
      <c r="U166" s="28">
        <f t="shared" si="2"/>
        <v>0</v>
      </c>
      <c r="V166" s="22">
        <f>SUM(U166,K166)</f>
        <v>0</v>
      </c>
    </row>
    <row r="167" spans="1:22" s="8" customFormat="1" x14ac:dyDescent="0.25">
      <c r="A167" s="28"/>
      <c r="B167" s="28" t="s">
        <v>19</v>
      </c>
      <c r="C167" s="28"/>
      <c r="D167" s="28"/>
      <c r="E167" s="28"/>
      <c r="F167" s="28"/>
      <c r="G167" s="28"/>
      <c r="H167" s="28"/>
      <c r="I167" s="28"/>
      <c r="J167" s="28"/>
      <c r="K167" s="27">
        <f>SUM(C167:J167)</f>
        <v>0</v>
      </c>
      <c r="L167" s="28" t="s">
        <v>19</v>
      </c>
      <c r="M167" s="28"/>
      <c r="N167" s="28"/>
      <c r="O167" s="28"/>
      <c r="P167" s="28"/>
      <c r="Q167" s="28"/>
      <c r="R167" s="28"/>
      <c r="S167" s="28"/>
      <c r="T167" s="28"/>
      <c r="U167" s="28">
        <f t="shared" si="2"/>
        <v>0</v>
      </c>
      <c r="V167" s="22">
        <f>SUM(U167,K167)</f>
        <v>0</v>
      </c>
    </row>
    <row r="168" spans="1:22" s="8" customFormat="1" x14ac:dyDescent="0.25">
      <c r="A168" s="28"/>
      <c r="B168" s="28" t="s">
        <v>20</v>
      </c>
      <c r="C168" s="28"/>
      <c r="D168" s="28"/>
      <c r="E168" s="28"/>
      <c r="F168" s="28"/>
      <c r="G168" s="28"/>
      <c r="H168" s="28"/>
      <c r="I168" s="28"/>
      <c r="J168" s="28"/>
      <c r="K168" s="27">
        <f>SUM(C168:J168)</f>
        <v>0</v>
      </c>
      <c r="L168" s="28" t="s">
        <v>20</v>
      </c>
      <c r="M168" s="28"/>
      <c r="N168" s="28"/>
      <c r="O168" s="28"/>
      <c r="P168" s="28"/>
      <c r="Q168" s="28"/>
      <c r="R168" s="28"/>
      <c r="S168" s="28"/>
      <c r="T168" s="28"/>
      <c r="U168" s="28">
        <f t="shared" si="2"/>
        <v>0</v>
      </c>
      <c r="V168" s="22">
        <f>SUM(U168,K168)</f>
        <v>0</v>
      </c>
    </row>
    <row r="169" spans="1:22" s="8" customFormat="1" x14ac:dyDescent="0.25">
      <c r="A169" s="28"/>
      <c r="B169" s="28" t="s">
        <v>21</v>
      </c>
      <c r="C169" s="28"/>
      <c r="D169" s="28"/>
      <c r="E169" s="28"/>
      <c r="F169" s="28"/>
      <c r="G169" s="28"/>
      <c r="H169" s="28"/>
      <c r="I169" s="28"/>
      <c r="J169" s="28"/>
      <c r="K169" s="27">
        <f>SUM(C169:J169)</f>
        <v>0</v>
      </c>
      <c r="L169" s="28" t="s">
        <v>21</v>
      </c>
      <c r="M169" s="28"/>
      <c r="N169" s="28"/>
      <c r="O169" s="28"/>
      <c r="P169" s="28"/>
      <c r="Q169" s="28"/>
      <c r="R169" s="28"/>
      <c r="S169" s="28"/>
      <c r="T169" s="28"/>
      <c r="U169" s="28">
        <f t="shared" si="2"/>
        <v>0</v>
      </c>
      <c r="V169" s="22">
        <f>SUM(U169,K169)</f>
        <v>0</v>
      </c>
    </row>
    <row r="170" spans="1:22" s="8" customFormat="1" x14ac:dyDescent="0.25">
      <c r="A170" s="28"/>
      <c r="B170" s="28" t="s">
        <v>22</v>
      </c>
      <c r="C170" s="28"/>
      <c r="D170" s="28"/>
      <c r="E170" s="28"/>
      <c r="F170" s="28"/>
      <c r="G170" s="28"/>
      <c r="H170" s="28"/>
      <c r="I170" s="28"/>
      <c r="J170" s="28"/>
      <c r="K170" s="27">
        <f>SUM(C170:J170)</f>
        <v>0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>
        <f t="shared" si="2"/>
        <v>0</v>
      </c>
      <c r="V170" s="22">
        <f>SUM(U170,K170)</f>
        <v>0</v>
      </c>
    </row>
    <row r="171" spans="1:22" s="8" customFormat="1" x14ac:dyDescent="0.25">
      <c r="A171" s="5" t="s">
        <v>39</v>
      </c>
      <c r="B171" s="5"/>
      <c r="C171" s="5"/>
      <c r="D171" s="5"/>
      <c r="E171" s="5"/>
      <c r="F171" s="5"/>
      <c r="G171" s="5"/>
      <c r="H171" s="5"/>
      <c r="I171" s="5"/>
      <c r="J171" s="5"/>
      <c r="K171" s="20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1"/>
    </row>
    <row r="172" spans="1:22" s="8" customFormat="1" x14ac:dyDescent="0.25">
      <c r="A172" s="28"/>
      <c r="B172" s="28" t="s">
        <v>18</v>
      </c>
      <c r="C172" s="28"/>
      <c r="D172" s="28">
        <v>1</v>
      </c>
      <c r="E172" s="28"/>
      <c r="F172" s="28"/>
      <c r="G172" s="28">
        <v>1</v>
      </c>
      <c r="H172" s="28">
        <v>2</v>
      </c>
      <c r="I172" s="28">
        <v>2</v>
      </c>
      <c r="J172" s="28"/>
      <c r="K172" s="27">
        <f>SUM(C172:J172)</f>
        <v>6</v>
      </c>
      <c r="L172" s="28" t="s">
        <v>18</v>
      </c>
      <c r="M172" s="28"/>
      <c r="N172" s="28"/>
      <c r="O172" s="28"/>
      <c r="P172" s="28"/>
      <c r="Q172" s="28"/>
      <c r="R172" s="28"/>
      <c r="S172" s="28"/>
      <c r="T172" s="28"/>
      <c r="U172" s="28">
        <f t="shared" si="2"/>
        <v>0</v>
      </c>
      <c r="V172" s="22">
        <f>SUM(U172,K172)</f>
        <v>6</v>
      </c>
    </row>
    <row r="173" spans="1:22" s="8" customFormat="1" x14ac:dyDescent="0.25">
      <c r="A173" s="28"/>
      <c r="B173" s="28" t="s">
        <v>19</v>
      </c>
      <c r="C173" s="28"/>
      <c r="D173" s="28"/>
      <c r="E173" s="28"/>
      <c r="F173" s="28"/>
      <c r="G173" s="28"/>
      <c r="H173" s="28"/>
      <c r="I173" s="28"/>
      <c r="J173" s="28">
        <v>4</v>
      </c>
      <c r="K173" s="27">
        <f>SUM(C173:J173)</f>
        <v>4</v>
      </c>
      <c r="L173" s="28" t="s">
        <v>19</v>
      </c>
      <c r="M173" s="28"/>
      <c r="N173" s="28"/>
      <c r="O173" s="28"/>
      <c r="P173" s="28"/>
      <c r="Q173" s="28"/>
      <c r="R173" s="28"/>
      <c r="S173" s="28"/>
      <c r="T173" s="28"/>
      <c r="U173" s="28">
        <f t="shared" si="2"/>
        <v>0</v>
      </c>
      <c r="V173" s="22">
        <f>SUM(U173,K173)</f>
        <v>4</v>
      </c>
    </row>
    <row r="174" spans="1:22" s="8" customFormat="1" x14ac:dyDescent="0.25">
      <c r="A174" s="28"/>
      <c r="B174" s="28" t="s">
        <v>20</v>
      </c>
      <c r="C174" s="28"/>
      <c r="D174" s="28">
        <v>1</v>
      </c>
      <c r="E174" s="28"/>
      <c r="F174" s="28"/>
      <c r="G174" s="28"/>
      <c r="H174" s="28"/>
      <c r="I174" s="28">
        <v>1</v>
      </c>
      <c r="J174" s="28">
        <v>1</v>
      </c>
      <c r="K174" s="27">
        <f>SUM(C174:J174)</f>
        <v>3</v>
      </c>
      <c r="L174" s="28" t="s">
        <v>20</v>
      </c>
      <c r="M174" s="28"/>
      <c r="N174" s="28"/>
      <c r="O174" s="28"/>
      <c r="P174" s="28"/>
      <c r="Q174" s="28"/>
      <c r="R174" s="28"/>
      <c r="S174" s="28"/>
      <c r="T174" s="28"/>
      <c r="U174" s="28">
        <f t="shared" si="2"/>
        <v>0</v>
      </c>
      <c r="V174" s="22">
        <f>SUM(U174,K174)</f>
        <v>3</v>
      </c>
    </row>
    <row r="175" spans="1:22" s="8" customFormat="1" x14ac:dyDescent="0.25">
      <c r="A175" s="28"/>
      <c r="B175" s="28" t="s">
        <v>21</v>
      </c>
      <c r="C175" s="28">
        <v>2</v>
      </c>
      <c r="D175" s="28">
        <v>7</v>
      </c>
      <c r="E175" s="28">
        <v>2</v>
      </c>
      <c r="F175" s="28">
        <v>3</v>
      </c>
      <c r="G175" s="28"/>
      <c r="H175" s="28"/>
      <c r="I175" s="28"/>
      <c r="J175" s="28"/>
      <c r="K175" s="27">
        <f>SUM(C175:J175)</f>
        <v>14</v>
      </c>
      <c r="L175" s="28" t="s">
        <v>21</v>
      </c>
      <c r="M175" s="28"/>
      <c r="N175" s="28"/>
      <c r="O175" s="28"/>
      <c r="P175" s="28"/>
      <c r="Q175" s="28"/>
      <c r="R175" s="28"/>
      <c r="S175" s="28"/>
      <c r="T175" s="28"/>
      <c r="U175" s="28">
        <f t="shared" si="2"/>
        <v>0</v>
      </c>
      <c r="V175" s="22">
        <f>SUM(U175,K175)</f>
        <v>14</v>
      </c>
    </row>
    <row r="176" spans="1:22" s="8" customFormat="1" x14ac:dyDescent="0.25">
      <c r="A176" s="28"/>
      <c r="B176" s="28" t="s">
        <v>22</v>
      </c>
      <c r="C176" s="28"/>
      <c r="D176" s="28"/>
      <c r="E176" s="28"/>
      <c r="F176" s="28"/>
      <c r="G176" s="28"/>
      <c r="H176" s="28"/>
      <c r="I176" s="28"/>
      <c r="J176" s="28"/>
      <c r="K176" s="27">
        <f>SUM(C176:J176)</f>
        <v>0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>
        <f t="shared" si="2"/>
        <v>0</v>
      </c>
      <c r="V176" s="22">
        <f>SUM(U176,K176)</f>
        <v>0</v>
      </c>
    </row>
    <row r="177" spans="1:22" s="8" customFormat="1" x14ac:dyDescent="0.25">
      <c r="A177" s="5" t="s">
        <v>118</v>
      </c>
      <c r="B177" s="5"/>
      <c r="C177" s="5"/>
      <c r="D177" s="5"/>
      <c r="E177" s="5"/>
      <c r="F177" s="5"/>
      <c r="G177" s="5"/>
      <c r="H177" s="5"/>
      <c r="I177" s="5"/>
      <c r="J177" s="5"/>
      <c r="K177" s="20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1"/>
    </row>
    <row r="178" spans="1:22" s="8" customFormat="1" x14ac:dyDescent="0.25">
      <c r="A178" s="28"/>
      <c r="B178" s="28" t="s">
        <v>18</v>
      </c>
      <c r="C178" s="28"/>
      <c r="D178" s="28"/>
      <c r="E178" s="28"/>
      <c r="F178" s="28"/>
      <c r="G178" s="28"/>
      <c r="H178" s="28"/>
      <c r="I178" s="28"/>
      <c r="J178" s="28"/>
      <c r="K178" s="27">
        <f>SUM(C178:J178)</f>
        <v>0</v>
      </c>
      <c r="L178" s="28" t="s">
        <v>18</v>
      </c>
      <c r="M178" s="28"/>
      <c r="N178" s="28"/>
      <c r="O178" s="28"/>
      <c r="P178" s="28"/>
      <c r="Q178" s="28"/>
      <c r="R178" s="28"/>
      <c r="S178" s="28"/>
      <c r="T178" s="28"/>
      <c r="U178" s="28">
        <f t="shared" si="2"/>
        <v>0</v>
      </c>
      <c r="V178" s="22">
        <f>SUM(U178,K178)</f>
        <v>0</v>
      </c>
    </row>
    <row r="179" spans="1:22" s="8" customFormat="1" x14ac:dyDescent="0.25">
      <c r="A179" s="28"/>
      <c r="B179" s="28" t="s">
        <v>19</v>
      </c>
      <c r="C179" s="28"/>
      <c r="D179" s="28"/>
      <c r="E179" s="28"/>
      <c r="F179" s="28"/>
      <c r="G179" s="28"/>
      <c r="H179" s="28"/>
      <c r="I179" s="28"/>
      <c r="J179" s="28"/>
      <c r="K179" s="27">
        <f>SUM(C179:J179)</f>
        <v>0</v>
      </c>
      <c r="L179" s="28" t="s">
        <v>19</v>
      </c>
      <c r="M179" s="28"/>
      <c r="N179" s="28"/>
      <c r="O179" s="28">
        <v>1</v>
      </c>
      <c r="P179" s="28"/>
      <c r="Q179" s="28"/>
      <c r="R179" s="28"/>
      <c r="S179" s="28"/>
      <c r="T179" s="28"/>
      <c r="U179" s="28">
        <f t="shared" si="2"/>
        <v>1</v>
      </c>
      <c r="V179" s="22">
        <f>SUM(U179,K179)</f>
        <v>1</v>
      </c>
    </row>
    <row r="180" spans="1:22" s="8" customFormat="1" x14ac:dyDescent="0.25">
      <c r="A180" s="28"/>
      <c r="B180" s="28" t="s">
        <v>20</v>
      </c>
      <c r="C180" s="28"/>
      <c r="D180" s="28"/>
      <c r="E180" s="28"/>
      <c r="F180" s="28"/>
      <c r="G180" s="28"/>
      <c r="H180" s="28"/>
      <c r="I180" s="28"/>
      <c r="J180" s="28"/>
      <c r="K180" s="27">
        <f>SUM(C180:J180)</f>
        <v>0</v>
      </c>
      <c r="L180" s="28" t="s">
        <v>20</v>
      </c>
      <c r="M180" s="28"/>
      <c r="N180" s="28"/>
      <c r="O180" s="28">
        <v>1</v>
      </c>
      <c r="P180" s="28"/>
      <c r="Q180" s="28"/>
      <c r="R180" s="28"/>
      <c r="S180" s="28"/>
      <c r="T180" s="28"/>
      <c r="U180" s="28">
        <f t="shared" si="2"/>
        <v>1</v>
      </c>
      <c r="V180" s="22">
        <f>SUM(U180,K180)</f>
        <v>1</v>
      </c>
    </row>
    <row r="181" spans="1:22" s="8" customFormat="1" x14ac:dyDescent="0.25">
      <c r="A181" s="28"/>
      <c r="B181" s="28" t="s">
        <v>21</v>
      </c>
      <c r="C181" s="28"/>
      <c r="D181" s="28"/>
      <c r="E181" s="28"/>
      <c r="F181" s="28"/>
      <c r="G181" s="28">
        <v>1</v>
      </c>
      <c r="H181" s="28"/>
      <c r="I181" s="28"/>
      <c r="J181" s="28"/>
      <c r="K181" s="27">
        <f>SUM(C181:J181)</f>
        <v>1</v>
      </c>
      <c r="L181" s="28" t="s">
        <v>21</v>
      </c>
      <c r="M181" s="28"/>
      <c r="N181" s="28"/>
      <c r="O181" s="28"/>
      <c r="P181" s="28"/>
      <c r="Q181" s="28"/>
      <c r="R181" s="28"/>
      <c r="S181" s="28"/>
      <c r="T181" s="28"/>
      <c r="U181" s="28">
        <f t="shared" si="2"/>
        <v>0</v>
      </c>
      <c r="V181" s="22">
        <f>SUM(U181,K181)</f>
        <v>1</v>
      </c>
    </row>
    <row r="182" spans="1:22" s="8" customFormat="1" x14ac:dyDescent="0.25">
      <c r="A182" s="28"/>
      <c r="B182" s="28" t="s">
        <v>22</v>
      </c>
      <c r="C182" s="28"/>
      <c r="D182" s="28"/>
      <c r="E182" s="28"/>
      <c r="F182" s="28"/>
      <c r="G182" s="28"/>
      <c r="H182" s="28"/>
      <c r="I182" s="28"/>
      <c r="J182" s="28"/>
      <c r="K182" s="27">
        <f>SUM(C182:J182)</f>
        <v>0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>
        <f t="shared" si="2"/>
        <v>0</v>
      </c>
      <c r="V182" s="22">
        <f>SUM(U182,K182)</f>
        <v>0</v>
      </c>
    </row>
    <row r="183" spans="1:22" s="8" customFormat="1" x14ac:dyDescent="0.25">
      <c r="A183" s="5" t="s">
        <v>107</v>
      </c>
      <c r="B183" s="5"/>
      <c r="C183" s="5"/>
      <c r="D183" s="5"/>
      <c r="E183" s="5"/>
      <c r="F183" s="5"/>
      <c r="G183" s="5"/>
      <c r="H183" s="5"/>
      <c r="I183" s="5"/>
      <c r="J183" s="5"/>
      <c r="K183" s="20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1"/>
    </row>
    <row r="184" spans="1:22" s="8" customFormat="1" x14ac:dyDescent="0.25">
      <c r="A184" s="28" t="str">
        <f>IF(Tuesday!A184=0,"",Tuesday!A184)</f>
        <v/>
      </c>
      <c r="B184" s="28" t="s">
        <v>18</v>
      </c>
      <c r="C184" s="28">
        <v>1</v>
      </c>
      <c r="D184" s="28">
        <v>1</v>
      </c>
      <c r="E184" s="28"/>
      <c r="F184" s="28"/>
      <c r="G184" s="28">
        <v>2</v>
      </c>
      <c r="H184" s="28">
        <v>2</v>
      </c>
      <c r="I184" s="28"/>
      <c r="J184" s="28"/>
      <c r="K184" s="27">
        <f>SUM(C184:J184)</f>
        <v>6</v>
      </c>
      <c r="L184" s="28" t="s">
        <v>18</v>
      </c>
      <c r="M184" s="28">
        <v>1</v>
      </c>
      <c r="N184" s="28">
        <v>2</v>
      </c>
      <c r="O184" s="28">
        <v>1</v>
      </c>
      <c r="P184" s="28">
        <v>1</v>
      </c>
      <c r="Q184" s="28"/>
      <c r="R184" s="28">
        <v>1</v>
      </c>
      <c r="S184" s="28"/>
      <c r="T184" s="28"/>
      <c r="U184" s="28">
        <f>SUM(M184:T184)</f>
        <v>6</v>
      </c>
      <c r="V184" s="22">
        <f>SUM(U184,K184)</f>
        <v>12</v>
      </c>
    </row>
    <row r="185" spans="1:22" s="8" customFormat="1" x14ac:dyDescent="0.25">
      <c r="A185" s="28" t="str">
        <f>IF(Tuesday!A185=0,"",Tuesday!A185)</f>
        <v/>
      </c>
      <c r="B185" s="28" t="s">
        <v>19</v>
      </c>
      <c r="C185" s="28">
        <v>4</v>
      </c>
      <c r="D185" s="28"/>
      <c r="E185" s="28"/>
      <c r="F185" s="28">
        <v>1</v>
      </c>
      <c r="G185" s="28">
        <v>3</v>
      </c>
      <c r="H185" s="28">
        <v>2</v>
      </c>
      <c r="I185" s="28">
        <v>1</v>
      </c>
      <c r="J185" s="28"/>
      <c r="K185" s="27">
        <f>SUM(C185:J185)</f>
        <v>11</v>
      </c>
      <c r="L185" s="28" t="s">
        <v>19</v>
      </c>
      <c r="M185" s="28">
        <v>1</v>
      </c>
      <c r="N185" s="28">
        <v>1</v>
      </c>
      <c r="O185" s="28">
        <v>5</v>
      </c>
      <c r="P185" s="28">
        <v>1</v>
      </c>
      <c r="Q185" s="28">
        <v>2</v>
      </c>
      <c r="R185" s="28">
        <v>1</v>
      </c>
      <c r="S185" s="28">
        <v>1</v>
      </c>
      <c r="T185" s="28">
        <v>1</v>
      </c>
      <c r="U185" s="28">
        <f t="shared" ref="U185:U188" si="3">SUM(M185:T185)</f>
        <v>13</v>
      </c>
      <c r="V185" s="22">
        <f>SUM(U185,K185)</f>
        <v>24</v>
      </c>
    </row>
    <row r="186" spans="1:22" s="8" customFormat="1" x14ac:dyDescent="0.25">
      <c r="A186" s="28" t="str">
        <f>IF(Tuesday!A186=0,"",Tuesday!A186)</f>
        <v/>
      </c>
      <c r="B186" s="28" t="s">
        <v>20</v>
      </c>
      <c r="C186" s="28">
        <v>3</v>
      </c>
      <c r="D186" s="28"/>
      <c r="E186" s="28"/>
      <c r="F186" s="28"/>
      <c r="G186" s="28">
        <v>1</v>
      </c>
      <c r="H186" s="28">
        <v>1</v>
      </c>
      <c r="I186" s="28"/>
      <c r="J186" s="28"/>
      <c r="K186" s="27">
        <f>SUM(C186:J186)</f>
        <v>5</v>
      </c>
      <c r="L186" s="28" t="s">
        <v>20</v>
      </c>
      <c r="M186" s="28">
        <v>1</v>
      </c>
      <c r="N186" s="28">
        <v>1</v>
      </c>
      <c r="O186" s="28">
        <v>3</v>
      </c>
      <c r="P186" s="28"/>
      <c r="Q186" s="28">
        <v>1</v>
      </c>
      <c r="R186" s="28">
        <v>1</v>
      </c>
      <c r="S186" s="28"/>
      <c r="T186" s="28"/>
      <c r="U186" s="28">
        <f t="shared" si="3"/>
        <v>7</v>
      </c>
      <c r="V186" s="22">
        <f>SUM(U186,K186)</f>
        <v>12</v>
      </c>
    </row>
    <row r="187" spans="1:22" s="8" customFormat="1" x14ac:dyDescent="0.25">
      <c r="A187" s="28" t="str">
        <f>IF(Tuesday!A187=0,"",Tuesday!A187)</f>
        <v/>
      </c>
      <c r="B187" s="28" t="s">
        <v>21</v>
      </c>
      <c r="C187" s="28">
        <v>7</v>
      </c>
      <c r="D187" s="28">
        <v>4</v>
      </c>
      <c r="E187" s="28">
        <v>11</v>
      </c>
      <c r="F187" s="28">
        <v>1</v>
      </c>
      <c r="G187" s="28">
        <v>6</v>
      </c>
      <c r="H187" s="28">
        <v>5</v>
      </c>
      <c r="I187" s="28">
        <v>6</v>
      </c>
      <c r="J187" s="28"/>
      <c r="K187" s="27">
        <f>SUM(C187:J187)</f>
        <v>40</v>
      </c>
      <c r="L187" s="28" t="s">
        <v>21</v>
      </c>
      <c r="M187" s="28">
        <v>2</v>
      </c>
      <c r="N187" s="28">
        <v>2</v>
      </c>
      <c r="O187" s="28">
        <v>2</v>
      </c>
      <c r="P187" s="28">
        <v>2</v>
      </c>
      <c r="Q187" s="28">
        <v>3</v>
      </c>
      <c r="R187" s="28">
        <v>7</v>
      </c>
      <c r="S187" s="28">
        <v>2</v>
      </c>
      <c r="T187" s="28">
        <v>3</v>
      </c>
      <c r="U187" s="28">
        <f t="shared" si="3"/>
        <v>23</v>
      </c>
      <c r="V187" s="22">
        <f>SUM(U187,K187)</f>
        <v>63</v>
      </c>
    </row>
    <row r="188" spans="1:22" s="8" customFormat="1" ht="15.75" thickBot="1" x14ac:dyDescent="0.3">
      <c r="A188" s="52" t="str">
        <f>IF(Tuesday!A188=0,"",Tuesday!A188)</f>
        <v/>
      </c>
      <c r="B188" s="52" t="s">
        <v>22</v>
      </c>
      <c r="C188" s="52">
        <v>1</v>
      </c>
      <c r="D188" s="52"/>
      <c r="E188" s="52"/>
      <c r="F188" s="52"/>
      <c r="G188" s="52"/>
      <c r="H188" s="52"/>
      <c r="I188" s="52"/>
      <c r="J188" s="52"/>
      <c r="K188" s="55">
        <f>SUM(C188:J188)</f>
        <v>1</v>
      </c>
      <c r="L188" s="52"/>
      <c r="M188" s="52"/>
      <c r="N188" s="52"/>
      <c r="O188" s="52"/>
      <c r="P188" s="52"/>
      <c r="Q188" s="52"/>
      <c r="R188" s="52"/>
      <c r="S188" s="52"/>
      <c r="T188" s="52"/>
      <c r="U188" s="28">
        <f t="shared" si="3"/>
        <v>0</v>
      </c>
      <c r="V188" s="23">
        <f>SUM(U188,K188)</f>
        <v>1</v>
      </c>
    </row>
    <row r="190" spans="1:22" x14ac:dyDescent="0.25">
      <c r="A190" t="str">
        <f>IF(Tuesday!A189=0,"",Tuesday!A189)</f>
        <v/>
      </c>
      <c r="J190" s="8"/>
    </row>
    <row r="191" spans="1:22" x14ac:dyDescent="0.25">
      <c r="A191" t="str">
        <f>IF(Tuesday!A190=0,"",Tuesday!A190)</f>
        <v/>
      </c>
    </row>
    <row r="192" spans="1:22" x14ac:dyDescent="0.25">
      <c r="A192" t="str">
        <f>IF(Tuesday!A191=0,"",Tuesday!A191)</f>
        <v/>
      </c>
    </row>
    <row r="193" spans="1:1" x14ac:dyDescent="0.25">
      <c r="A193" t="str">
        <f>IF(Tuesday!A192=0,"",Tuesday!A192)</f>
        <v/>
      </c>
    </row>
    <row r="194" spans="1:1" x14ac:dyDescent="0.25">
      <c r="A194" t="str">
        <f>IF(Tuesday!A193=0,"",Tuesday!A193)</f>
        <v/>
      </c>
    </row>
    <row r="195" spans="1:1" x14ac:dyDescent="0.25">
      <c r="A195" t="str">
        <f>IF(Tuesday!A194=0,"",Tuesday!A194)</f>
        <v/>
      </c>
    </row>
    <row r="196" spans="1:1" x14ac:dyDescent="0.25">
      <c r="A196" t="str">
        <f>IF(Tuesday!A195=0,"",Tuesday!A195)</f>
        <v/>
      </c>
    </row>
    <row r="197" spans="1:1" x14ac:dyDescent="0.25">
      <c r="A197" t="str">
        <f>IF(Tuesday!A196=0,"",Tuesday!A196)</f>
        <v/>
      </c>
    </row>
    <row r="198" spans="1:1" x14ac:dyDescent="0.25">
      <c r="A198" t="str">
        <f>IF(Tuesday!A197=0,"",Tuesday!A197)</f>
        <v/>
      </c>
    </row>
    <row r="199" spans="1:1" x14ac:dyDescent="0.25">
      <c r="A199" t="str">
        <f>IF(Tuesday!A198=0,"",Tuesday!A198)</f>
        <v/>
      </c>
    </row>
    <row r="200" spans="1:1" x14ac:dyDescent="0.25">
      <c r="A200" t="str">
        <f>IF(Tuesday!A199=0,"",Tuesday!A199)</f>
        <v/>
      </c>
    </row>
    <row r="201" spans="1:1" x14ac:dyDescent="0.25">
      <c r="A201" t="str">
        <f>IF(Tuesday!A200=0,"",Tuesday!A200)</f>
        <v/>
      </c>
    </row>
    <row r="202" spans="1:1" x14ac:dyDescent="0.25">
      <c r="A202" t="str">
        <f>IF(Tuesday!A201=0,"",Tuesday!A201)</f>
        <v/>
      </c>
    </row>
    <row r="203" spans="1:1" x14ac:dyDescent="0.25">
      <c r="A203" t="str">
        <f>IF(Tuesday!A202=0,"",Tuesday!A202)</f>
        <v/>
      </c>
    </row>
    <row r="204" spans="1:1" x14ac:dyDescent="0.25">
      <c r="A204" t="str">
        <f>IF(Tuesday!A203=0,"",Tuesday!A203)</f>
        <v/>
      </c>
    </row>
    <row r="205" spans="1:1" x14ac:dyDescent="0.25">
      <c r="A205" t="str">
        <f>IF(Tuesday!A204=0,"",Tuesday!A204)</f>
        <v/>
      </c>
    </row>
    <row r="206" spans="1:1" x14ac:dyDescent="0.25">
      <c r="A206" t="str">
        <f>IF(Tuesday!A205=0,"",Tuesday!A205)</f>
        <v/>
      </c>
    </row>
    <row r="207" spans="1:1" x14ac:dyDescent="0.25">
      <c r="A207" t="str">
        <f>IF(Tuesday!A206=0,"",Tuesday!A206)</f>
        <v/>
      </c>
    </row>
    <row r="208" spans="1:1" x14ac:dyDescent="0.25">
      <c r="A208" t="str">
        <f>IF(Tuesday!A207=0,"",Tuesday!A207)</f>
        <v/>
      </c>
    </row>
    <row r="209" spans="1:1" x14ac:dyDescent="0.25">
      <c r="A209" t="str">
        <f>IF(Tuesday!A208=0,"",Tuesday!A208)</f>
        <v/>
      </c>
    </row>
    <row r="210" spans="1:1" x14ac:dyDescent="0.25">
      <c r="A210" t="str">
        <f>IF(Tuesday!A209=0,"",Tuesday!A209)</f>
        <v/>
      </c>
    </row>
    <row r="211" spans="1:1" x14ac:dyDescent="0.25">
      <c r="A211" t="str">
        <f>IF(Tuesday!A210=0,"",Tuesday!A210)</f>
        <v/>
      </c>
    </row>
    <row r="212" spans="1:1" x14ac:dyDescent="0.25">
      <c r="A212" t="str">
        <f>IF(Tuesday!A211=0,"",Tuesday!A211)</f>
        <v/>
      </c>
    </row>
    <row r="213" spans="1:1" x14ac:dyDescent="0.25">
      <c r="A213" t="str">
        <f>IF(Tuesday!A212=0,"",Tuesday!A212)</f>
        <v/>
      </c>
    </row>
    <row r="214" spans="1:1" x14ac:dyDescent="0.25">
      <c r="A214" t="str">
        <f>IF(Tuesday!A213=0,"",Tuesday!A213)</f>
        <v/>
      </c>
    </row>
    <row r="215" spans="1:1" x14ac:dyDescent="0.25">
      <c r="A215" t="str">
        <f>IF(Tuesday!A214=0,"",Tuesday!A214)</f>
        <v/>
      </c>
    </row>
    <row r="216" spans="1:1" x14ac:dyDescent="0.25">
      <c r="A216" t="str">
        <f>IF(Tuesday!A215=0,"",Tuesday!A215)</f>
        <v/>
      </c>
    </row>
    <row r="217" spans="1:1" x14ac:dyDescent="0.25">
      <c r="A217" t="str">
        <f>IF(Tuesday!A216=0,"",Tuesday!A216)</f>
        <v/>
      </c>
    </row>
    <row r="218" spans="1:1" x14ac:dyDescent="0.25">
      <c r="A218" t="str">
        <f>IF(Tuesday!A217=0,"",Tuesday!A217)</f>
        <v/>
      </c>
    </row>
    <row r="219" spans="1:1" x14ac:dyDescent="0.25">
      <c r="A219" t="str">
        <f>IF(Tuesday!A218=0,"",Tuesday!A218)</f>
        <v/>
      </c>
    </row>
    <row r="220" spans="1:1" x14ac:dyDescent="0.25">
      <c r="A220" t="str">
        <f>IF(Tuesday!A219=0,"",Tuesday!A219)</f>
        <v/>
      </c>
    </row>
    <row r="221" spans="1:1" x14ac:dyDescent="0.25">
      <c r="A221" t="str">
        <f>IF(Tuesday!A220=0,"",Tuesday!A220)</f>
        <v/>
      </c>
    </row>
    <row r="222" spans="1:1" x14ac:dyDescent="0.25">
      <c r="A222" t="str">
        <f>IF(Tuesday!A221=0,"",Tuesday!A221)</f>
        <v/>
      </c>
    </row>
    <row r="223" spans="1:1" x14ac:dyDescent="0.25">
      <c r="A223" t="str">
        <f>IF(Tuesday!A222=0,"",Tuesday!A222)</f>
        <v/>
      </c>
    </row>
    <row r="224" spans="1:1" x14ac:dyDescent="0.25">
      <c r="A224" t="str">
        <f>IF(Tuesday!A223=0,"",Tuesday!A223)</f>
        <v/>
      </c>
    </row>
    <row r="225" spans="1:1" x14ac:dyDescent="0.25">
      <c r="A225" t="str">
        <f>IF(Tuesday!A224=0,"",Tuesday!A224)</f>
        <v/>
      </c>
    </row>
    <row r="226" spans="1:1" x14ac:dyDescent="0.25">
      <c r="A226" t="str">
        <f>IF(Tuesday!A225=0,"",Tuesday!A225)</f>
        <v/>
      </c>
    </row>
    <row r="227" spans="1:1" x14ac:dyDescent="0.25">
      <c r="A227" t="str">
        <f>IF(Tuesday!A226=0,"",Tuesday!A226)</f>
        <v/>
      </c>
    </row>
    <row r="228" spans="1:1" x14ac:dyDescent="0.25">
      <c r="A228" t="str">
        <f>IF(Tuesday!A227=0,"",Tuesday!A227)</f>
        <v/>
      </c>
    </row>
    <row r="229" spans="1:1" x14ac:dyDescent="0.25">
      <c r="A229" t="str">
        <f>IF(Tuesday!A228=0,"",Tuesday!A228)</f>
        <v/>
      </c>
    </row>
    <row r="230" spans="1:1" x14ac:dyDescent="0.25">
      <c r="A230" t="str">
        <f>IF(Tuesday!A229=0,"",Tuesday!A229)</f>
        <v/>
      </c>
    </row>
    <row r="231" spans="1:1" x14ac:dyDescent="0.25">
      <c r="A231" t="str">
        <f>IF(Tuesday!A230=0,"",Tuesday!A230)</f>
        <v/>
      </c>
    </row>
    <row r="232" spans="1:1" x14ac:dyDescent="0.25">
      <c r="A232" t="str">
        <f>IF(Tuesday!A231=0,"",Tuesday!A231)</f>
        <v/>
      </c>
    </row>
    <row r="233" spans="1:1" x14ac:dyDescent="0.25">
      <c r="A233" t="str">
        <f>IF(Tuesday!A232=0,"",Tuesday!A232)</f>
        <v/>
      </c>
    </row>
    <row r="234" spans="1:1" x14ac:dyDescent="0.25">
      <c r="A234" t="str">
        <f>IF(Tuesday!A233=0,"",Tuesday!A233)</f>
        <v/>
      </c>
    </row>
    <row r="235" spans="1:1" x14ac:dyDescent="0.25">
      <c r="A235" t="str">
        <f>IF(Tuesday!A234=0,"",Tuesday!A234)</f>
        <v/>
      </c>
    </row>
    <row r="236" spans="1:1" x14ac:dyDescent="0.25">
      <c r="A236" t="str">
        <f>IF(Tuesday!A235=0,"",Tuesday!A235)</f>
        <v/>
      </c>
    </row>
    <row r="237" spans="1:1" x14ac:dyDescent="0.25">
      <c r="A237" t="str">
        <f>IF(Tuesday!A236=0,"",Tuesday!A236)</f>
        <v/>
      </c>
    </row>
    <row r="238" spans="1:1" x14ac:dyDescent="0.25">
      <c r="A238" t="str">
        <f>IF(Tuesday!A237=0,"",Tuesday!A237)</f>
        <v/>
      </c>
    </row>
    <row r="239" spans="1:1" x14ac:dyDescent="0.25">
      <c r="A239" t="str">
        <f>IF(Tuesday!A238=0,"",Tuesday!A238)</f>
        <v/>
      </c>
    </row>
    <row r="240" spans="1:1" x14ac:dyDescent="0.25">
      <c r="A240" t="str">
        <f>IF(Tuesday!A239=0,"",Tuesday!A239)</f>
        <v/>
      </c>
    </row>
    <row r="241" spans="1:1" x14ac:dyDescent="0.25">
      <c r="A241" t="str">
        <f>IF(Tuesday!A240=0,"",Tuesday!A240)</f>
        <v/>
      </c>
    </row>
    <row r="242" spans="1:1" x14ac:dyDescent="0.25">
      <c r="A242" t="str">
        <f>IF(Tuesday!A241=0,"",Tuesday!A241)</f>
        <v/>
      </c>
    </row>
    <row r="243" spans="1:1" x14ac:dyDescent="0.25">
      <c r="A243" t="str">
        <f>IF(Tuesday!A242=0,"",Tuesday!A242)</f>
        <v/>
      </c>
    </row>
    <row r="244" spans="1:1" x14ac:dyDescent="0.25">
      <c r="A244" t="str">
        <f>IF(Tuesday!A243=0,"",Tuesday!A243)</f>
        <v/>
      </c>
    </row>
    <row r="245" spans="1:1" x14ac:dyDescent="0.25">
      <c r="A245" t="str">
        <f>IF(Tuesday!A244=0,"",Tuesday!A244)</f>
        <v/>
      </c>
    </row>
    <row r="246" spans="1:1" x14ac:dyDescent="0.25">
      <c r="A246" t="str">
        <f>IF(Tuesday!A245=0,"",Tuesday!A245)</f>
        <v/>
      </c>
    </row>
    <row r="247" spans="1:1" x14ac:dyDescent="0.25">
      <c r="A247" t="str">
        <f>IF(Tuesday!A246=0,"",Tuesday!A246)</f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zoomScale="70" zoomScaleNormal="70" workbookViewId="0">
      <selection activeCell="T22" sqref="T22"/>
    </sheetView>
  </sheetViews>
  <sheetFormatPr defaultRowHeight="15" x14ac:dyDescent="0.25"/>
  <cols>
    <col min="1" max="1" width="21.42578125" bestFit="1" customWidth="1"/>
    <col min="2" max="2" width="22.7109375" bestFit="1" customWidth="1"/>
    <col min="3" max="4" width="12.140625" bestFit="1" customWidth="1"/>
    <col min="5" max="5" width="12.5703125" bestFit="1" customWidth="1"/>
    <col min="6" max="6" width="11.42578125" bestFit="1" customWidth="1"/>
    <col min="7" max="8" width="9.7109375" bestFit="1" customWidth="1"/>
    <col min="9" max="9" width="10.140625" bestFit="1" customWidth="1"/>
    <col min="10" max="10" width="10.5703125" bestFit="1" customWidth="1"/>
    <col min="11" max="11" width="12.85546875" style="1" bestFit="1" customWidth="1"/>
  </cols>
  <sheetData>
    <row r="1" spans="1:11" ht="23.25" thickBot="1" x14ac:dyDescent="0.35">
      <c r="A1" s="7" t="s">
        <v>42</v>
      </c>
    </row>
    <row r="2" spans="1:11" x14ac:dyDescent="0.25">
      <c r="A2" s="2" t="s">
        <v>29</v>
      </c>
      <c r="B2" s="2"/>
      <c r="C2" s="3" t="s">
        <v>5</v>
      </c>
      <c r="D2" s="2" t="s">
        <v>6</v>
      </c>
      <c r="E2" s="2" t="s">
        <v>7</v>
      </c>
      <c r="F2" s="2" t="s">
        <v>8</v>
      </c>
      <c r="G2" s="2" t="s">
        <v>25</v>
      </c>
      <c r="H2" s="2" t="s">
        <v>26</v>
      </c>
      <c r="I2" s="2" t="s">
        <v>27</v>
      </c>
      <c r="J2" s="2" t="s">
        <v>28</v>
      </c>
      <c r="K2" s="4" t="s">
        <v>24</v>
      </c>
    </row>
    <row r="3" spans="1:11" s="8" customFormat="1" x14ac:dyDescent="0.25">
      <c r="A3" s="5" t="s">
        <v>90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8" customFormat="1" x14ac:dyDescent="0.25">
      <c r="A4" s="28"/>
      <c r="B4" s="28" t="s">
        <v>18</v>
      </c>
      <c r="C4" s="28">
        <v>2</v>
      </c>
      <c r="D4" s="28"/>
      <c r="E4" s="28">
        <v>1</v>
      </c>
      <c r="F4" s="28">
        <v>1</v>
      </c>
      <c r="G4" s="28">
        <v>3</v>
      </c>
      <c r="H4" s="28"/>
      <c r="I4" s="28">
        <v>2</v>
      </c>
      <c r="J4" s="28"/>
      <c r="K4" s="15">
        <f>SUM(C4:J4)</f>
        <v>9</v>
      </c>
    </row>
    <row r="5" spans="1:11" s="8" customFormat="1" x14ac:dyDescent="0.25">
      <c r="A5" s="28"/>
      <c r="B5" s="28" t="s">
        <v>19</v>
      </c>
      <c r="C5" s="28"/>
      <c r="D5" s="28"/>
      <c r="E5" s="28"/>
      <c r="F5" s="28"/>
      <c r="G5" s="28">
        <v>2</v>
      </c>
      <c r="H5" s="28">
        <v>1</v>
      </c>
      <c r="I5" s="28"/>
      <c r="J5" s="28"/>
      <c r="K5" s="15">
        <f t="shared" ref="K5:K68" si="0">SUM(C5:J5)</f>
        <v>3</v>
      </c>
    </row>
    <row r="6" spans="1:11" s="8" customFormat="1" x14ac:dyDescent="0.25">
      <c r="A6" s="28"/>
      <c r="B6" s="28" t="s">
        <v>20</v>
      </c>
      <c r="C6" s="28"/>
      <c r="D6" s="28"/>
      <c r="E6" s="28"/>
      <c r="F6" s="28"/>
      <c r="G6" s="28">
        <v>2</v>
      </c>
      <c r="H6" s="28"/>
      <c r="I6" s="28"/>
      <c r="J6" s="28"/>
      <c r="K6" s="15">
        <f t="shared" si="0"/>
        <v>2</v>
      </c>
    </row>
    <row r="7" spans="1:11" s="8" customFormat="1" x14ac:dyDescent="0.25">
      <c r="A7" s="28"/>
      <c r="B7" s="28" t="s">
        <v>21</v>
      </c>
      <c r="C7" s="28">
        <v>12</v>
      </c>
      <c r="D7" s="28">
        <v>1</v>
      </c>
      <c r="E7" s="28">
        <v>10</v>
      </c>
      <c r="F7" s="28">
        <v>4</v>
      </c>
      <c r="G7" s="28">
        <v>4</v>
      </c>
      <c r="H7" s="28">
        <v>5</v>
      </c>
      <c r="I7" s="28">
        <v>1</v>
      </c>
      <c r="J7" s="28">
        <v>3</v>
      </c>
      <c r="K7" s="15">
        <f t="shared" si="0"/>
        <v>40</v>
      </c>
    </row>
    <row r="8" spans="1:11" s="8" customFormat="1" x14ac:dyDescent="0.25">
      <c r="A8" s="28"/>
      <c r="B8" s="28" t="s">
        <v>22</v>
      </c>
      <c r="C8" s="28">
        <v>1</v>
      </c>
      <c r="D8" s="28"/>
      <c r="E8" s="28"/>
      <c r="F8" s="28"/>
      <c r="G8" s="28">
        <v>3</v>
      </c>
      <c r="H8" s="28"/>
      <c r="I8" s="28"/>
      <c r="J8" s="28"/>
      <c r="K8" s="15">
        <f t="shared" si="0"/>
        <v>4</v>
      </c>
    </row>
    <row r="9" spans="1:11" s="8" customFormat="1" x14ac:dyDescent="0.25">
      <c r="A9" s="5" t="s">
        <v>91</v>
      </c>
      <c r="B9" s="5"/>
      <c r="C9" s="5"/>
      <c r="D9" s="5"/>
      <c r="E9" s="5"/>
      <c r="F9" s="5"/>
      <c r="G9" s="5"/>
      <c r="H9" s="5"/>
      <c r="I9" s="5"/>
      <c r="J9" s="5"/>
      <c r="K9" s="9"/>
    </row>
    <row r="10" spans="1:11" s="8" customFormat="1" x14ac:dyDescent="0.25">
      <c r="A10" s="28"/>
      <c r="B10" s="28" t="s">
        <v>18</v>
      </c>
      <c r="C10" s="28"/>
      <c r="D10" s="28"/>
      <c r="E10" s="28">
        <v>1</v>
      </c>
      <c r="F10" s="28"/>
      <c r="G10" s="28"/>
      <c r="H10" s="28"/>
      <c r="I10" s="28"/>
      <c r="J10" s="28"/>
      <c r="K10" s="15">
        <f t="shared" si="0"/>
        <v>1</v>
      </c>
    </row>
    <row r="11" spans="1:11" s="8" customFormat="1" x14ac:dyDescent="0.25">
      <c r="A11" s="28"/>
      <c r="B11" s="28" t="s">
        <v>19</v>
      </c>
      <c r="C11" s="28">
        <v>1</v>
      </c>
      <c r="D11" s="28"/>
      <c r="E11" s="28">
        <v>1</v>
      </c>
      <c r="F11" s="28">
        <v>5</v>
      </c>
      <c r="G11" s="28">
        <v>2</v>
      </c>
      <c r="H11" s="28">
        <v>2</v>
      </c>
      <c r="I11" s="28">
        <v>3</v>
      </c>
      <c r="J11" s="28"/>
      <c r="K11" s="15">
        <f t="shared" si="0"/>
        <v>14</v>
      </c>
    </row>
    <row r="12" spans="1:11" s="8" customFormat="1" x14ac:dyDescent="0.25">
      <c r="A12" s="28"/>
      <c r="B12" s="28" t="s">
        <v>20</v>
      </c>
      <c r="C12" s="28"/>
      <c r="D12" s="28"/>
      <c r="E12" s="28">
        <v>1</v>
      </c>
      <c r="F12" s="28"/>
      <c r="G12" s="28"/>
      <c r="H12" s="28">
        <v>1</v>
      </c>
      <c r="I12" s="28"/>
      <c r="J12" s="28"/>
      <c r="K12" s="15">
        <f t="shared" si="0"/>
        <v>2</v>
      </c>
    </row>
    <row r="13" spans="1:11" s="8" customFormat="1" x14ac:dyDescent="0.25">
      <c r="A13" s="28"/>
      <c r="B13" s="28" t="s">
        <v>21</v>
      </c>
      <c r="C13" s="28">
        <v>5</v>
      </c>
      <c r="D13" s="28">
        <v>10</v>
      </c>
      <c r="E13" s="28">
        <v>1</v>
      </c>
      <c r="F13" s="28">
        <v>6</v>
      </c>
      <c r="G13" s="28">
        <v>1</v>
      </c>
      <c r="H13" s="28">
        <v>4</v>
      </c>
      <c r="I13" s="28">
        <v>3</v>
      </c>
      <c r="J13" s="28">
        <v>1</v>
      </c>
      <c r="K13" s="15">
        <f t="shared" si="0"/>
        <v>31</v>
      </c>
    </row>
    <row r="14" spans="1:11" s="8" customFormat="1" x14ac:dyDescent="0.25">
      <c r="A14" s="28"/>
      <c r="B14" s="28" t="s">
        <v>22</v>
      </c>
      <c r="C14" s="28"/>
      <c r="D14" s="28"/>
      <c r="E14" s="28"/>
      <c r="F14" s="28"/>
      <c r="G14" s="28"/>
      <c r="H14" s="28"/>
      <c r="I14" s="28"/>
      <c r="J14" s="28"/>
      <c r="K14" s="15">
        <f t="shared" si="0"/>
        <v>0</v>
      </c>
    </row>
    <row r="15" spans="1:11" s="8" customFormat="1" x14ac:dyDescent="0.25">
      <c r="A15" s="5" t="s">
        <v>92</v>
      </c>
      <c r="B15" s="5"/>
      <c r="C15" s="5"/>
      <c r="D15" s="5"/>
      <c r="E15" s="5"/>
      <c r="F15" s="5"/>
      <c r="G15" s="5"/>
      <c r="H15" s="5"/>
      <c r="I15" s="5"/>
      <c r="J15" s="5"/>
      <c r="K15" s="9"/>
    </row>
    <row r="16" spans="1:11" s="8" customFormat="1" x14ac:dyDescent="0.25">
      <c r="A16" s="28"/>
      <c r="B16" s="28" t="s">
        <v>18</v>
      </c>
      <c r="C16" s="28"/>
      <c r="D16" s="28"/>
      <c r="E16" s="28"/>
      <c r="F16" s="28"/>
      <c r="G16" s="28"/>
      <c r="H16" s="28"/>
      <c r="I16" s="28"/>
      <c r="J16" s="28"/>
      <c r="K16" s="15">
        <f t="shared" si="0"/>
        <v>0</v>
      </c>
    </row>
    <row r="17" spans="1:11" s="8" customFormat="1" x14ac:dyDescent="0.25">
      <c r="A17" s="28"/>
      <c r="B17" s="28" t="s">
        <v>19</v>
      </c>
      <c r="C17" s="28"/>
      <c r="D17" s="28"/>
      <c r="E17" s="28"/>
      <c r="F17" s="28">
        <v>2</v>
      </c>
      <c r="G17" s="28"/>
      <c r="H17" s="28"/>
      <c r="I17" s="28">
        <v>2</v>
      </c>
      <c r="J17" s="28"/>
      <c r="K17" s="15">
        <f t="shared" si="0"/>
        <v>4</v>
      </c>
    </row>
    <row r="18" spans="1:11" s="8" customFormat="1" x14ac:dyDescent="0.25">
      <c r="A18" s="28"/>
      <c r="B18" s="28" t="s">
        <v>20</v>
      </c>
      <c r="C18" s="28"/>
      <c r="D18" s="28"/>
      <c r="E18" s="28"/>
      <c r="F18" s="28">
        <v>2</v>
      </c>
      <c r="G18" s="28"/>
      <c r="H18" s="28"/>
      <c r="I18" s="28"/>
      <c r="J18" s="28"/>
      <c r="K18" s="15">
        <f t="shared" si="0"/>
        <v>2</v>
      </c>
    </row>
    <row r="19" spans="1:11" s="8" customFormat="1" x14ac:dyDescent="0.25">
      <c r="A19" s="28"/>
      <c r="B19" s="28" t="s">
        <v>21</v>
      </c>
      <c r="C19" s="28">
        <v>7</v>
      </c>
      <c r="D19" s="28">
        <v>2</v>
      </c>
      <c r="E19" s="28">
        <v>10</v>
      </c>
      <c r="F19" s="28">
        <v>2</v>
      </c>
      <c r="G19" s="28">
        <v>13</v>
      </c>
      <c r="H19" s="28">
        <v>6</v>
      </c>
      <c r="I19" s="28">
        <v>5</v>
      </c>
      <c r="J19" s="28">
        <v>3</v>
      </c>
      <c r="K19" s="15">
        <f t="shared" si="0"/>
        <v>48</v>
      </c>
    </row>
    <row r="20" spans="1:11" s="8" customFormat="1" x14ac:dyDescent="0.25">
      <c r="A20" s="28"/>
      <c r="B20" s="28" t="s">
        <v>22</v>
      </c>
      <c r="C20" s="28"/>
      <c r="D20" s="28"/>
      <c r="E20" s="28"/>
      <c r="F20" s="28"/>
      <c r="G20" s="28"/>
      <c r="H20" s="28"/>
      <c r="I20" s="28"/>
      <c r="J20" s="28"/>
      <c r="K20" s="15">
        <f t="shared" si="0"/>
        <v>0</v>
      </c>
    </row>
    <row r="21" spans="1:11" s="8" customFormat="1" x14ac:dyDescent="0.25">
      <c r="A21" s="5" t="s">
        <v>93</v>
      </c>
      <c r="B21" s="5"/>
      <c r="C21" s="5"/>
      <c r="D21" s="5"/>
      <c r="E21" s="5"/>
      <c r="F21" s="5"/>
      <c r="G21" s="5"/>
      <c r="H21" s="5"/>
      <c r="I21" s="5"/>
      <c r="J21" s="5"/>
      <c r="K21" s="9"/>
    </row>
    <row r="22" spans="1:11" s="8" customFormat="1" x14ac:dyDescent="0.25">
      <c r="A22" s="28"/>
      <c r="B22" s="28" t="s">
        <v>18</v>
      </c>
      <c r="C22" s="28"/>
      <c r="D22" s="28"/>
      <c r="E22" s="28"/>
      <c r="F22" s="28">
        <v>2</v>
      </c>
      <c r="G22" s="28"/>
      <c r="H22" s="28"/>
      <c r="I22" s="28"/>
      <c r="J22" s="28"/>
      <c r="K22" s="15">
        <f t="shared" si="0"/>
        <v>2</v>
      </c>
    </row>
    <row r="23" spans="1:11" s="8" customFormat="1" x14ac:dyDescent="0.25">
      <c r="A23" s="28"/>
      <c r="B23" s="28" t="s">
        <v>19</v>
      </c>
      <c r="C23" s="28">
        <v>1</v>
      </c>
      <c r="D23" s="28"/>
      <c r="E23" s="28"/>
      <c r="F23" s="28">
        <v>2</v>
      </c>
      <c r="G23" s="28"/>
      <c r="H23" s="28">
        <v>2</v>
      </c>
      <c r="I23" s="28"/>
      <c r="J23" s="28"/>
      <c r="K23" s="15">
        <f t="shared" si="0"/>
        <v>5</v>
      </c>
    </row>
    <row r="24" spans="1:11" s="8" customFormat="1" x14ac:dyDescent="0.25">
      <c r="A24" s="28"/>
      <c r="B24" s="28" t="s">
        <v>20</v>
      </c>
      <c r="C24" s="28"/>
      <c r="D24" s="28"/>
      <c r="E24" s="28"/>
      <c r="F24" s="28">
        <v>2</v>
      </c>
      <c r="G24" s="28"/>
      <c r="H24" s="28">
        <v>1</v>
      </c>
      <c r="I24" s="28"/>
      <c r="J24" s="28"/>
      <c r="K24" s="15">
        <f t="shared" si="0"/>
        <v>3</v>
      </c>
    </row>
    <row r="25" spans="1:11" s="8" customFormat="1" x14ac:dyDescent="0.25">
      <c r="A25" s="28"/>
      <c r="B25" s="28" t="s">
        <v>21</v>
      </c>
      <c r="C25" s="28">
        <v>9</v>
      </c>
      <c r="D25" s="28">
        <v>5</v>
      </c>
      <c r="E25" s="28">
        <v>3</v>
      </c>
      <c r="F25" s="28">
        <v>2</v>
      </c>
      <c r="G25" s="28">
        <v>5</v>
      </c>
      <c r="H25" s="28">
        <v>1</v>
      </c>
      <c r="I25" s="28">
        <v>7</v>
      </c>
      <c r="J25" s="28">
        <v>3</v>
      </c>
      <c r="K25" s="15">
        <f t="shared" si="0"/>
        <v>35</v>
      </c>
    </row>
    <row r="26" spans="1:11" s="8" customFormat="1" x14ac:dyDescent="0.25">
      <c r="A26" s="28"/>
      <c r="B26" s="28" t="s">
        <v>22</v>
      </c>
      <c r="C26" s="28">
        <v>1</v>
      </c>
      <c r="D26" s="28"/>
      <c r="E26" s="28"/>
      <c r="F26" s="28"/>
      <c r="G26" s="28"/>
      <c r="H26" s="28"/>
      <c r="I26" s="28"/>
      <c r="J26" s="28">
        <v>1</v>
      </c>
      <c r="K26" s="15">
        <f t="shared" si="0"/>
        <v>2</v>
      </c>
    </row>
    <row r="27" spans="1:11" s="8" customFormat="1" x14ac:dyDescent="0.25">
      <c r="A27" s="5" t="s">
        <v>94</v>
      </c>
      <c r="B27" s="5"/>
      <c r="C27" s="5"/>
      <c r="D27" s="5"/>
      <c r="E27" s="5"/>
      <c r="F27" s="5"/>
      <c r="G27" s="5"/>
      <c r="H27" s="5"/>
      <c r="I27" s="5"/>
      <c r="J27" s="5"/>
      <c r="K27" s="9"/>
    </row>
    <row r="28" spans="1:11" s="8" customFormat="1" x14ac:dyDescent="0.25">
      <c r="A28" s="28"/>
      <c r="B28" s="28" t="s">
        <v>18</v>
      </c>
      <c r="C28" s="28">
        <v>3</v>
      </c>
      <c r="D28" s="28">
        <v>8</v>
      </c>
      <c r="E28" s="28">
        <v>3</v>
      </c>
      <c r="F28" s="28">
        <v>3</v>
      </c>
      <c r="G28" s="28"/>
      <c r="H28" s="28">
        <v>4</v>
      </c>
      <c r="I28" s="28">
        <v>3</v>
      </c>
      <c r="J28" s="28">
        <v>1</v>
      </c>
      <c r="K28" s="15">
        <f t="shared" si="0"/>
        <v>25</v>
      </c>
    </row>
    <row r="29" spans="1:11" s="8" customFormat="1" x14ac:dyDescent="0.25">
      <c r="A29" s="28"/>
      <c r="B29" s="28" t="s">
        <v>19</v>
      </c>
      <c r="C29" s="28">
        <v>1</v>
      </c>
      <c r="D29" s="28">
        <v>1</v>
      </c>
      <c r="E29" s="28"/>
      <c r="F29" s="28"/>
      <c r="G29" s="28">
        <v>1</v>
      </c>
      <c r="H29" s="28"/>
      <c r="I29" s="28"/>
      <c r="J29" s="28"/>
      <c r="K29" s="15">
        <f t="shared" si="0"/>
        <v>3</v>
      </c>
    </row>
    <row r="30" spans="1:11" s="8" customFormat="1" x14ac:dyDescent="0.25">
      <c r="A30" s="28"/>
      <c r="B30" s="28" t="s">
        <v>20</v>
      </c>
      <c r="C30" s="28">
        <v>1</v>
      </c>
      <c r="D30" s="28">
        <v>2</v>
      </c>
      <c r="E30" s="28"/>
      <c r="F30" s="28"/>
      <c r="G30" s="28"/>
      <c r="H30" s="28"/>
      <c r="I30" s="28"/>
      <c r="J30" s="28"/>
      <c r="K30" s="15">
        <f t="shared" si="0"/>
        <v>3</v>
      </c>
    </row>
    <row r="31" spans="1:11" s="8" customFormat="1" x14ac:dyDescent="0.25">
      <c r="A31" s="28"/>
      <c r="B31" s="28" t="s">
        <v>21</v>
      </c>
      <c r="C31" s="28">
        <v>3</v>
      </c>
      <c r="D31" s="28">
        <v>4</v>
      </c>
      <c r="E31" s="28">
        <v>6</v>
      </c>
      <c r="F31" s="28">
        <v>2</v>
      </c>
      <c r="G31" s="28">
        <v>1</v>
      </c>
      <c r="H31" s="28">
        <v>3</v>
      </c>
      <c r="I31" s="28">
        <v>5</v>
      </c>
      <c r="J31" s="28">
        <v>12</v>
      </c>
      <c r="K31" s="15">
        <f t="shared" si="0"/>
        <v>36</v>
      </c>
    </row>
    <row r="32" spans="1:11" s="8" customFormat="1" x14ac:dyDescent="0.25">
      <c r="A32" s="28"/>
      <c r="B32" s="28" t="s">
        <v>22</v>
      </c>
      <c r="C32" s="28"/>
      <c r="D32" s="28"/>
      <c r="E32" s="28"/>
      <c r="F32" s="28"/>
      <c r="G32" s="28"/>
      <c r="H32" s="28"/>
      <c r="I32" s="28"/>
      <c r="J32" s="28"/>
      <c r="K32" s="15">
        <f t="shared" si="0"/>
        <v>0</v>
      </c>
    </row>
    <row r="33" spans="1:11" s="8" customFormat="1" x14ac:dyDescent="0.25">
      <c r="A33" s="5" t="s">
        <v>110</v>
      </c>
      <c r="B33" s="5"/>
      <c r="C33" s="5"/>
      <c r="D33" s="5"/>
      <c r="E33" s="5"/>
      <c r="F33" s="5"/>
      <c r="G33" s="5"/>
      <c r="H33" s="5"/>
      <c r="I33" s="5"/>
      <c r="J33" s="5"/>
      <c r="K33" s="9"/>
    </row>
    <row r="34" spans="1:11" s="8" customFormat="1" x14ac:dyDescent="0.25">
      <c r="A34" s="28"/>
      <c r="B34" s="28" t="s">
        <v>18</v>
      </c>
      <c r="C34" s="28"/>
      <c r="D34" s="28"/>
      <c r="E34" s="28">
        <v>2</v>
      </c>
      <c r="F34" s="28">
        <v>1</v>
      </c>
      <c r="G34" s="28"/>
      <c r="H34" s="28">
        <v>3</v>
      </c>
      <c r="I34" s="28"/>
      <c r="J34" s="28"/>
      <c r="K34" s="15">
        <f t="shared" si="0"/>
        <v>6</v>
      </c>
    </row>
    <row r="35" spans="1:11" s="8" customFormat="1" x14ac:dyDescent="0.25">
      <c r="A35" s="28"/>
      <c r="B35" s="28" t="s">
        <v>19</v>
      </c>
      <c r="C35" s="28">
        <v>5</v>
      </c>
      <c r="D35" s="28"/>
      <c r="E35" s="28">
        <v>3</v>
      </c>
      <c r="F35" s="28">
        <v>1</v>
      </c>
      <c r="G35" s="28">
        <v>1</v>
      </c>
      <c r="H35" s="28">
        <v>1</v>
      </c>
      <c r="I35" s="28">
        <v>2</v>
      </c>
      <c r="J35" s="28">
        <v>3</v>
      </c>
      <c r="K35" s="15">
        <f t="shared" si="0"/>
        <v>16</v>
      </c>
    </row>
    <row r="36" spans="1:11" s="8" customFormat="1" x14ac:dyDescent="0.25">
      <c r="A36" s="28"/>
      <c r="B36" s="28" t="s">
        <v>20</v>
      </c>
      <c r="C36" s="28"/>
      <c r="D36" s="28"/>
      <c r="E36" s="28">
        <v>2</v>
      </c>
      <c r="F36" s="28"/>
      <c r="G36" s="28"/>
      <c r="H36" s="28"/>
      <c r="I36" s="28"/>
      <c r="J36" s="28"/>
      <c r="K36" s="15">
        <f t="shared" si="0"/>
        <v>2</v>
      </c>
    </row>
    <row r="37" spans="1:11" s="8" customFormat="1" x14ac:dyDescent="0.25">
      <c r="A37" s="28"/>
      <c r="B37" s="28" t="s">
        <v>21</v>
      </c>
      <c r="C37" s="28">
        <v>9</v>
      </c>
      <c r="D37" s="28">
        <v>2</v>
      </c>
      <c r="E37" s="28">
        <v>9</v>
      </c>
      <c r="F37" s="28">
        <v>9</v>
      </c>
      <c r="G37" s="28">
        <v>18</v>
      </c>
      <c r="H37" s="28">
        <v>6</v>
      </c>
      <c r="I37" s="28">
        <v>10</v>
      </c>
      <c r="J37" s="28">
        <v>22</v>
      </c>
      <c r="K37" s="15">
        <f t="shared" si="0"/>
        <v>85</v>
      </c>
    </row>
    <row r="38" spans="1:11" s="8" customFormat="1" x14ac:dyDescent="0.25">
      <c r="A38" s="28"/>
      <c r="B38" s="28" t="s">
        <v>22</v>
      </c>
      <c r="C38" s="28"/>
      <c r="D38" s="28"/>
      <c r="E38" s="28"/>
      <c r="F38" s="28"/>
      <c r="G38" s="28"/>
      <c r="H38" s="28"/>
      <c r="I38" s="28"/>
      <c r="J38" s="28"/>
      <c r="K38" s="15">
        <f t="shared" si="0"/>
        <v>0</v>
      </c>
    </row>
    <row r="39" spans="1:11" s="8" customFormat="1" x14ac:dyDescent="0.25">
      <c r="A39" s="5" t="s">
        <v>111</v>
      </c>
      <c r="B39" s="5"/>
      <c r="C39" s="5"/>
      <c r="D39" s="5"/>
      <c r="E39" s="5"/>
      <c r="F39" s="5"/>
      <c r="G39" s="5"/>
      <c r="H39" s="5"/>
      <c r="I39" s="5"/>
      <c r="J39" s="5"/>
      <c r="K39" s="9"/>
    </row>
    <row r="40" spans="1:11" s="8" customFormat="1" x14ac:dyDescent="0.25">
      <c r="A40" s="28"/>
      <c r="B40" s="28" t="s">
        <v>18</v>
      </c>
      <c r="C40" s="28"/>
      <c r="D40" s="28"/>
      <c r="E40" s="28"/>
      <c r="F40" s="28"/>
      <c r="G40" s="28"/>
      <c r="H40" s="28"/>
      <c r="I40" s="28"/>
      <c r="J40" s="28"/>
      <c r="K40" s="15">
        <f t="shared" si="0"/>
        <v>0</v>
      </c>
    </row>
    <row r="41" spans="1:11" s="8" customFormat="1" x14ac:dyDescent="0.25">
      <c r="A41" s="28"/>
      <c r="B41" s="28" t="s">
        <v>19</v>
      </c>
      <c r="C41" s="28"/>
      <c r="D41" s="28"/>
      <c r="E41" s="28"/>
      <c r="F41" s="28"/>
      <c r="G41" s="28"/>
      <c r="H41" s="28"/>
      <c r="I41" s="28"/>
      <c r="J41" s="28"/>
      <c r="K41" s="15">
        <f t="shared" si="0"/>
        <v>0</v>
      </c>
    </row>
    <row r="42" spans="1:11" s="8" customFormat="1" x14ac:dyDescent="0.25">
      <c r="A42" s="28"/>
      <c r="B42" s="28" t="s">
        <v>20</v>
      </c>
      <c r="C42" s="28"/>
      <c r="D42" s="28"/>
      <c r="E42" s="28"/>
      <c r="F42" s="28"/>
      <c r="G42" s="28"/>
      <c r="H42" s="28"/>
      <c r="I42" s="28"/>
      <c r="J42" s="28"/>
      <c r="K42" s="15">
        <f t="shared" si="0"/>
        <v>0</v>
      </c>
    </row>
    <row r="43" spans="1:11" s="8" customFormat="1" x14ac:dyDescent="0.25">
      <c r="A43" s="28"/>
      <c r="B43" s="28" t="s">
        <v>21</v>
      </c>
      <c r="C43" s="28"/>
      <c r="D43" s="28"/>
      <c r="E43" s="28"/>
      <c r="F43" s="28"/>
      <c r="G43" s="28"/>
      <c r="H43" s="28"/>
      <c r="I43" s="28"/>
      <c r="J43" s="28"/>
      <c r="K43" s="15">
        <f t="shared" si="0"/>
        <v>0</v>
      </c>
    </row>
    <row r="44" spans="1:11" s="8" customFormat="1" x14ac:dyDescent="0.25">
      <c r="A44" s="28"/>
      <c r="B44" s="28" t="s">
        <v>22</v>
      </c>
      <c r="C44" s="28"/>
      <c r="D44" s="28"/>
      <c r="E44" s="28"/>
      <c r="F44" s="28"/>
      <c r="G44" s="28"/>
      <c r="H44" s="28"/>
      <c r="I44" s="28"/>
      <c r="J44" s="28"/>
      <c r="K44" s="15">
        <f t="shared" si="0"/>
        <v>0</v>
      </c>
    </row>
    <row r="45" spans="1:11" s="8" customFormat="1" x14ac:dyDescent="0.25">
      <c r="A45" s="5" t="s">
        <v>112</v>
      </c>
      <c r="B45" s="5"/>
      <c r="C45" s="5"/>
      <c r="D45" s="5"/>
      <c r="E45" s="5"/>
      <c r="F45" s="5"/>
      <c r="G45" s="5"/>
      <c r="H45" s="5"/>
      <c r="I45" s="5"/>
      <c r="J45" s="5"/>
      <c r="K45" s="9"/>
    </row>
    <row r="46" spans="1:11" s="8" customFormat="1" x14ac:dyDescent="0.25">
      <c r="A46" s="28"/>
      <c r="B46" s="28" t="s">
        <v>18</v>
      </c>
      <c r="C46" s="28"/>
      <c r="D46" s="28"/>
      <c r="E46" s="28"/>
      <c r="F46" s="28">
        <v>1</v>
      </c>
      <c r="G46" s="28"/>
      <c r="H46" s="28">
        <v>1</v>
      </c>
      <c r="I46" s="28"/>
      <c r="J46" s="28">
        <v>1</v>
      </c>
      <c r="K46" s="15">
        <f t="shared" si="0"/>
        <v>3</v>
      </c>
    </row>
    <row r="47" spans="1:11" s="8" customFormat="1" x14ac:dyDescent="0.25">
      <c r="A47" s="28"/>
      <c r="B47" s="28" t="s">
        <v>19</v>
      </c>
      <c r="C47" s="28">
        <v>1</v>
      </c>
      <c r="D47" s="28"/>
      <c r="E47" s="28">
        <v>1</v>
      </c>
      <c r="F47" s="28">
        <v>1</v>
      </c>
      <c r="G47" s="28"/>
      <c r="H47" s="28"/>
      <c r="I47" s="28">
        <v>1</v>
      </c>
      <c r="J47" s="28"/>
      <c r="K47" s="15">
        <f t="shared" si="0"/>
        <v>4</v>
      </c>
    </row>
    <row r="48" spans="1:11" s="8" customFormat="1" x14ac:dyDescent="0.25">
      <c r="A48" s="28"/>
      <c r="B48" s="28" t="s">
        <v>20</v>
      </c>
      <c r="C48" s="28"/>
      <c r="D48" s="28"/>
      <c r="E48" s="28"/>
      <c r="F48" s="28"/>
      <c r="G48" s="28"/>
      <c r="H48" s="28"/>
      <c r="I48" s="28">
        <v>1</v>
      </c>
      <c r="J48" s="28"/>
      <c r="K48" s="15">
        <f t="shared" si="0"/>
        <v>1</v>
      </c>
    </row>
    <row r="49" spans="1:11" s="8" customFormat="1" x14ac:dyDescent="0.25">
      <c r="A49" s="28"/>
      <c r="B49" s="28" t="s">
        <v>21</v>
      </c>
      <c r="C49" s="28">
        <v>5</v>
      </c>
      <c r="D49" s="28">
        <v>2</v>
      </c>
      <c r="E49" s="28">
        <v>1</v>
      </c>
      <c r="F49" s="28">
        <v>1</v>
      </c>
      <c r="G49" s="28">
        <v>1</v>
      </c>
      <c r="H49" s="28">
        <v>1</v>
      </c>
      <c r="I49" s="28">
        <v>2</v>
      </c>
      <c r="J49" s="28">
        <v>1</v>
      </c>
      <c r="K49" s="15">
        <f t="shared" si="0"/>
        <v>14</v>
      </c>
    </row>
    <row r="50" spans="1:11" s="8" customFormat="1" x14ac:dyDescent="0.25">
      <c r="A50" s="28"/>
      <c r="B50" s="28" t="s">
        <v>22</v>
      </c>
      <c r="C50" s="28"/>
      <c r="D50" s="28"/>
      <c r="E50" s="28"/>
      <c r="F50" s="28"/>
      <c r="G50" s="28"/>
      <c r="H50" s="28"/>
      <c r="I50" s="28"/>
      <c r="J50" s="28"/>
      <c r="K50" s="15">
        <f t="shared" si="0"/>
        <v>0</v>
      </c>
    </row>
    <row r="51" spans="1:11" s="8" customFormat="1" x14ac:dyDescent="0.25">
      <c r="A51" s="5" t="s">
        <v>35</v>
      </c>
      <c r="B51" s="5"/>
      <c r="C51" s="5"/>
      <c r="D51" s="5"/>
      <c r="E51" s="5"/>
      <c r="F51" s="5"/>
      <c r="G51" s="5"/>
      <c r="H51" s="5"/>
      <c r="I51" s="5"/>
      <c r="J51" s="5"/>
      <c r="K51" s="9"/>
    </row>
    <row r="52" spans="1:11" s="8" customFormat="1" x14ac:dyDescent="0.25">
      <c r="A52" s="28"/>
      <c r="B52" s="28" t="s">
        <v>18</v>
      </c>
      <c r="C52" s="28"/>
      <c r="D52" s="28">
        <v>1</v>
      </c>
      <c r="E52" s="28">
        <v>4</v>
      </c>
      <c r="F52" s="28">
        <v>1</v>
      </c>
      <c r="G52" s="28">
        <v>3</v>
      </c>
      <c r="H52" s="28">
        <v>2</v>
      </c>
      <c r="I52" s="28">
        <v>1</v>
      </c>
      <c r="J52" s="28"/>
      <c r="K52" s="15">
        <f t="shared" si="0"/>
        <v>12</v>
      </c>
    </row>
    <row r="53" spans="1:11" s="8" customFormat="1" x14ac:dyDescent="0.25">
      <c r="A53" s="28"/>
      <c r="B53" s="28" t="s">
        <v>19</v>
      </c>
      <c r="C53" s="28">
        <v>2</v>
      </c>
      <c r="D53" s="28"/>
      <c r="E53" s="28">
        <v>2</v>
      </c>
      <c r="F53" s="28"/>
      <c r="G53" s="28"/>
      <c r="H53" s="28"/>
      <c r="I53" s="28"/>
      <c r="J53" s="28"/>
      <c r="K53" s="15">
        <f t="shared" si="0"/>
        <v>4</v>
      </c>
    </row>
    <row r="54" spans="1:11" s="8" customFormat="1" x14ac:dyDescent="0.25">
      <c r="A54" s="28"/>
      <c r="B54" s="28" t="s">
        <v>20</v>
      </c>
      <c r="C54" s="28">
        <v>2</v>
      </c>
      <c r="D54" s="28"/>
      <c r="E54" s="28">
        <v>1</v>
      </c>
      <c r="F54" s="28"/>
      <c r="G54" s="28"/>
      <c r="H54" s="28"/>
      <c r="I54" s="28"/>
      <c r="J54" s="28"/>
      <c r="K54" s="15">
        <f t="shared" si="0"/>
        <v>3</v>
      </c>
    </row>
    <row r="55" spans="1:11" s="8" customFormat="1" x14ac:dyDescent="0.25">
      <c r="A55" s="28"/>
      <c r="B55" s="28" t="s">
        <v>21</v>
      </c>
      <c r="C55" s="28">
        <v>3</v>
      </c>
      <c r="D55" s="28"/>
      <c r="E55" s="28">
        <v>1</v>
      </c>
      <c r="F55" s="28">
        <v>2</v>
      </c>
      <c r="G55" s="28">
        <v>1</v>
      </c>
      <c r="H55" s="28">
        <v>3</v>
      </c>
      <c r="I55" s="28">
        <v>1</v>
      </c>
      <c r="J55" s="28">
        <v>1</v>
      </c>
      <c r="K55" s="15">
        <f t="shared" si="0"/>
        <v>12</v>
      </c>
    </row>
    <row r="56" spans="1:11" s="8" customFormat="1" x14ac:dyDescent="0.25">
      <c r="A56" s="28"/>
      <c r="B56" s="28" t="s">
        <v>22</v>
      </c>
      <c r="C56" s="28"/>
      <c r="D56" s="28"/>
      <c r="E56" s="28"/>
      <c r="F56" s="28"/>
      <c r="G56" s="28"/>
      <c r="H56" s="28"/>
      <c r="I56" s="28">
        <v>1</v>
      </c>
      <c r="J56" s="28"/>
      <c r="K56" s="15">
        <f t="shared" si="0"/>
        <v>1</v>
      </c>
    </row>
    <row r="57" spans="1:11" s="8" customFormat="1" x14ac:dyDescent="0.25">
      <c r="A57" s="5" t="s">
        <v>36</v>
      </c>
      <c r="B57" s="5"/>
      <c r="C57" s="5"/>
      <c r="D57" s="5"/>
      <c r="E57" s="5"/>
      <c r="F57" s="5"/>
      <c r="G57" s="5"/>
      <c r="H57" s="5"/>
      <c r="I57" s="5"/>
      <c r="J57" s="5"/>
      <c r="K57" s="9"/>
    </row>
    <row r="58" spans="1:11" s="8" customFormat="1" x14ac:dyDescent="0.25">
      <c r="A58" s="28"/>
      <c r="B58" s="28" t="s">
        <v>18</v>
      </c>
      <c r="C58" s="28"/>
      <c r="D58" s="28"/>
      <c r="E58" s="28"/>
      <c r="F58" s="28"/>
      <c r="G58" s="28"/>
      <c r="H58" s="28"/>
      <c r="I58" s="28"/>
      <c r="J58" s="28"/>
      <c r="K58" s="15">
        <f t="shared" si="0"/>
        <v>0</v>
      </c>
    </row>
    <row r="59" spans="1:11" s="8" customFormat="1" x14ac:dyDescent="0.25">
      <c r="A59" s="28"/>
      <c r="B59" s="28" t="s">
        <v>19</v>
      </c>
      <c r="C59" s="28"/>
      <c r="D59" s="28"/>
      <c r="E59" s="28"/>
      <c r="F59" s="28"/>
      <c r="G59" s="28"/>
      <c r="H59" s="28"/>
      <c r="I59" s="28"/>
      <c r="J59" s="28"/>
      <c r="K59" s="15">
        <f t="shared" si="0"/>
        <v>0</v>
      </c>
    </row>
    <row r="60" spans="1:11" s="8" customFormat="1" x14ac:dyDescent="0.25">
      <c r="A60" s="28"/>
      <c r="B60" s="28" t="s">
        <v>20</v>
      </c>
      <c r="C60" s="28"/>
      <c r="D60" s="28"/>
      <c r="E60" s="28"/>
      <c r="F60" s="28"/>
      <c r="G60" s="28"/>
      <c r="H60" s="28"/>
      <c r="I60" s="28"/>
      <c r="J60" s="28"/>
      <c r="K60" s="15">
        <f t="shared" si="0"/>
        <v>0</v>
      </c>
    </row>
    <row r="61" spans="1:11" s="8" customFormat="1" x14ac:dyDescent="0.25">
      <c r="A61" s="28"/>
      <c r="B61" s="28" t="s">
        <v>21</v>
      </c>
      <c r="C61" s="28"/>
      <c r="D61" s="28"/>
      <c r="E61" s="28"/>
      <c r="F61" s="28"/>
      <c r="G61" s="28"/>
      <c r="H61" s="28"/>
      <c r="I61" s="28"/>
      <c r="J61" s="28"/>
      <c r="K61" s="15">
        <f t="shared" si="0"/>
        <v>0</v>
      </c>
    </row>
    <row r="62" spans="1:11" s="8" customFormat="1" x14ac:dyDescent="0.25">
      <c r="A62" s="28"/>
      <c r="B62" s="28" t="s">
        <v>22</v>
      </c>
      <c r="C62" s="28"/>
      <c r="D62" s="28"/>
      <c r="E62" s="28"/>
      <c r="F62" s="28"/>
      <c r="G62" s="28"/>
      <c r="H62" s="28"/>
      <c r="I62" s="28"/>
      <c r="J62" s="28"/>
      <c r="K62" s="15">
        <f t="shared" si="0"/>
        <v>0</v>
      </c>
    </row>
    <row r="63" spans="1:11" s="8" customFormat="1" x14ac:dyDescent="0.25">
      <c r="A63" s="5" t="s">
        <v>34</v>
      </c>
      <c r="B63" s="5"/>
      <c r="C63" s="5"/>
      <c r="D63" s="5"/>
      <c r="E63" s="5"/>
      <c r="F63" s="5"/>
      <c r="G63" s="5"/>
      <c r="H63" s="5"/>
      <c r="I63" s="5"/>
      <c r="J63" s="5"/>
      <c r="K63" s="9"/>
    </row>
    <row r="64" spans="1:11" s="8" customFormat="1" x14ac:dyDescent="0.25">
      <c r="A64" s="28"/>
      <c r="B64" s="28" t="s">
        <v>18</v>
      </c>
      <c r="C64" s="28"/>
      <c r="D64" s="28"/>
      <c r="E64" s="28"/>
      <c r="F64" s="28"/>
      <c r="G64" s="28"/>
      <c r="H64" s="28"/>
      <c r="I64" s="28"/>
      <c r="J64" s="28"/>
      <c r="K64" s="15">
        <f t="shared" si="0"/>
        <v>0</v>
      </c>
    </row>
    <row r="65" spans="1:11" s="8" customFormat="1" x14ac:dyDescent="0.25">
      <c r="A65" s="28"/>
      <c r="B65" s="28" t="s">
        <v>19</v>
      </c>
      <c r="C65" s="28"/>
      <c r="D65" s="28"/>
      <c r="E65" s="28"/>
      <c r="F65" s="28"/>
      <c r="G65" s="28"/>
      <c r="H65" s="28"/>
      <c r="I65" s="28"/>
      <c r="J65" s="28"/>
      <c r="K65" s="15">
        <f t="shared" si="0"/>
        <v>0</v>
      </c>
    </row>
    <row r="66" spans="1:11" s="8" customFormat="1" x14ac:dyDescent="0.25">
      <c r="A66" s="28"/>
      <c r="B66" s="28" t="s">
        <v>20</v>
      </c>
      <c r="C66" s="28"/>
      <c r="D66" s="28"/>
      <c r="E66" s="28"/>
      <c r="F66" s="28"/>
      <c r="G66" s="28"/>
      <c r="H66" s="28"/>
      <c r="I66" s="28"/>
      <c r="J66" s="28"/>
      <c r="K66" s="15">
        <f t="shared" si="0"/>
        <v>0</v>
      </c>
    </row>
    <row r="67" spans="1:11" s="8" customFormat="1" x14ac:dyDescent="0.25">
      <c r="A67" s="28"/>
      <c r="B67" s="28" t="s">
        <v>21</v>
      </c>
      <c r="C67" s="28"/>
      <c r="D67" s="28"/>
      <c r="E67" s="28"/>
      <c r="F67" s="28"/>
      <c r="G67" s="28"/>
      <c r="H67" s="28"/>
      <c r="I67" s="28"/>
      <c r="J67" s="28"/>
      <c r="K67" s="15">
        <f t="shared" si="0"/>
        <v>0</v>
      </c>
    </row>
    <row r="68" spans="1:11" s="8" customFormat="1" x14ac:dyDescent="0.25">
      <c r="A68" s="28"/>
      <c r="B68" s="28" t="s">
        <v>22</v>
      </c>
      <c r="C68" s="28"/>
      <c r="D68" s="28"/>
      <c r="E68" s="28"/>
      <c r="F68" s="28"/>
      <c r="G68" s="28"/>
      <c r="H68" s="28"/>
      <c r="I68" s="28"/>
      <c r="J68" s="28"/>
      <c r="K68" s="15">
        <f t="shared" si="0"/>
        <v>0</v>
      </c>
    </row>
    <row r="69" spans="1:11" s="8" customFormat="1" x14ac:dyDescent="0.25">
      <c r="A69" s="5" t="s">
        <v>113</v>
      </c>
      <c r="B69" s="5"/>
      <c r="C69" s="5"/>
      <c r="D69" s="5"/>
      <c r="E69" s="5"/>
      <c r="F69" s="5"/>
      <c r="G69" s="5"/>
      <c r="H69" s="5"/>
      <c r="I69" s="5"/>
      <c r="J69" s="5"/>
      <c r="K69" s="9"/>
    </row>
    <row r="70" spans="1:11" s="8" customFormat="1" x14ac:dyDescent="0.25">
      <c r="A70" s="28"/>
      <c r="B70" s="28" t="s">
        <v>18</v>
      </c>
      <c r="C70" s="28">
        <v>1</v>
      </c>
      <c r="D70" s="28"/>
      <c r="E70" s="28"/>
      <c r="F70" s="28"/>
      <c r="G70" s="28">
        <v>1</v>
      </c>
      <c r="H70" s="28">
        <v>3</v>
      </c>
      <c r="I70" s="28"/>
      <c r="J70" s="28"/>
      <c r="K70" s="15">
        <f t="shared" ref="K70:K120" si="1">SUM(C70:J70)</f>
        <v>5</v>
      </c>
    </row>
    <row r="71" spans="1:11" s="8" customFormat="1" x14ac:dyDescent="0.25">
      <c r="A71" s="28"/>
      <c r="B71" s="28" t="s">
        <v>19</v>
      </c>
      <c r="C71" s="28"/>
      <c r="D71" s="28">
        <v>1</v>
      </c>
      <c r="E71" s="28">
        <v>1</v>
      </c>
      <c r="F71" s="28"/>
      <c r="G71" s="28">
        <v>1</v>
      </c>
      <c r="H71" s="28"/>
      <c r="I71" s="28"/>
      <c r="J71" s="28"/>
      <c r="K71" s="15">
        <f t="shared" si="1"/>
        <v>3</v>
      </c>
    </row>
    <row r="72" spans="1:11" s="8" customFormat="1" x14ac:dyDescent="0.25">
      <c r="A72" s="28"/>
      <c r="B72" s="28" t="s">
        <v>20</v>
      </c>
      <c r="C72" s="28"/>
      <c r="D72" s="28"/>
      <c r="E72" s="28"/>
      <c r="F72" s="28"/>
      <c r="G72" s="28">
        <v>1</v>
      </c>
      <c r="H72" s="28"/>
      <c r="I72" s="28"/>
      <c r="J72" s="28"/>
      <c r="K72" s="15">
        <f t="shared" si="1"/>
        <v>1</v>
      </c>
    </row>
    <row r="73" spans="1:11" s="8" customFormat="1" x14ac:dyDescent="0.25">
      <c r="A73" s="28"/>
      <c r="B73" s="28" t="s">
        <v>21</v>
      </c>
      <c r="C73" s="28">
        <v>9</v>
      </c>
      <c r="D73" s="28">
        <v>2</v>
      </c>
      <c r="E73" s="28">
        <v>3</v>
      </c>
      <c r="F73" s="28">
        <v>3</v>
      </c>
      <c r="G73" s="28">
        <v>1</v>
      </c>
      <c r="H73" s="28">
        <v>4</v>
      </c>
      <c r="I73" s="28"/>
      <c r="J73" s="28"/>
      <c r="K73" s="15">
        <f t="shared" si="1"/>
        <v>22</v>
      </c>
    </row>
    <row r="74" spans="1:11" s="8" customFormat="1" x14ac:dyDescent="0.25">
      <c r="A74" s="28"/>
      <c r="B74" s="28" t="s">
        <v>22</v>
      </c>
      <c r="C74" s="28"/>
      <c r="D74" s="28"/>
      <c r="E74" s="28"/>
      <c r="F74" s="28"/>
      <c r="G74" s="28"/>
      <c r="H74" s="28"/>
      <c r="I74" s="28"/>
      <c r="J74" s="28"/>
      <c r="K74" s="15">
        <f t="shared" si="1"/>
        <v>0</v>
      </c>
    </row>
    <row r="75" spans="1:11" s="8" customFormat="1" x14ac:dyDescent="0.25">
      <c r="A75" s="5" t="s">
        <v>37</v>
      </c>
      <c r="B75" s="5"/>
      <c r="C75" s="5"/>
      <c r="D75" s="5"/>
      <c r="E75" s="5"/>
      <c r="F75" s="5"/>
      <c r="G75" s="5"/>
      <c r="H75" s="5"/>
      <c r="I75" s="5"/>
      <c r="J75" s="5"/>
      <c r="K75" s="9"/>
    </row>
    <row r="76" spans="1:11" s="8" customFormat="1" x14ac:dyDescent="0.25">
      <c r="A76" s="28"/>
      <c r="B76" s="28" t="s">
        <v>18</v>
      </c>
      <c r="C76" s="28"/>
      <c r="D76" s="28"/>
      <c r="E76" s="28"/>
      <c r="F76" s="28"/>
      <c r="G76" s="28"/>
      <c r="H76" s="28"/>
      <c r="I76" s="28"/>
      <c r="J76" s="28"/>
      <c r="K76" s="15">
        <f t="shared" si="1"/>
        <v>0</v>
      </c>
    </row>
    <row r="77" spans="1:11" s="8" customFormat="1" x14ac:dyDescent="0.25">
      <c r="A77" s="28"/>
      <c r="B77" s="28" t="s">
        <v>19</v>
      </c>
      <c r="C77" s="28"/>
      <c r="D77" s="28"/>
      <c r="E77" s="28"/>
      <c r="F77" s="28"/>
      <c r="G77" s="28"/>
      <c r="H77" s="28"/>
      <c r="I77" s="28"/>
      <c r="J77" s="28"/>
      <c r="K77" s="15">
        <f t="shared" si="1"/>
        <v>0</v>
      </c>
    </row>
    <row r="78" spans="1:11" s="8" customFormat="1" x14ac:dyDescent="0.25">
      <c r="A78" s="28"/>
      <c r="B78" s="28" t="s">
        <v>20</v>
      </c>
      <c r="C78" s="28"/>
      <c r="D78" s="28"/>
      <c r="E78" s="28"/>
      <c r="F78" s="28"/>
      <c r="G78" s="28"/>
      <c r="H78" s="28"/>
      <c r="I78" s="28"/>
      <c r="J78" s="28"/>
      <c r="K78" s="15">
        <f t="shared" si="1"/>
        <v>0</v>
      </c>
    </row>
    <row r="79" spans="1:11" s="8" customFormat="1" x14ac:dyDescent="0.25">
      <c r="A79" s="28"/>
      <c r="B79" s="28" t="s">
        <v>21</v>
      </c>
      <c r="C79" s="28"/>
      <c r="D79" s="28"/>
      <c r="E79" s="28"/>
      <c r="F79" s="28"/>
      <c r="G79" s="28"/>
      <c r="H79" s="28"/>
      <c r="I79" s="28"/>
      <c r="J79" s="28"/>
      <c r="K79" s="15">
        <f t="shared" si="1"/>
        <v>0</v>
      </c>
    </row>
    <row r="80" spans="1:11" s="8" customFormat="1" x14ac:dyDescent="0.25">
      <c r="A80" s="28"/>
      <c r="B80" s="28" t="s">
        <v>22</v>
      </c>
      <c r="C80" s="28"/>
      <c r="D80" s="28"/>
      <c r="E80" s="28"/>
      <c r="F80" s="28"/>
      <c r="G80" s="28"/>
      <c r="H80" s="28"/>
      <c r="I80" s="28"/>
      <c r="J80" s="28"/>
      <c r="K80" s="15">
        <f t="shared" si="1"/>
        <v>0</v>
      </c>
    </row>
    <row r="81" spans="1:11" s="8" customFormat="1" x14ac:dyDescent="0.25">
      <c r="A81" s="5" t="s">
        <v>32</v>
      </c>
      <c r="B81" s="5"/>
      <c r="C81" s="5"/>
      <c r="D81" s="5"/>
      <c r="E81" s="5"/>
      <c r="F81" s="5"/>
      <c r="G81" s="5"/>
      <c r="H81" s="5"/>
      <c r="I81" s="5"/>
      <c r="J81" s="5"/>
      <c r="K81" s="9"/>
    </row>
    <row r="82" spans="1:11" s="8" customFormat="1" x14ac:dyDescent="0.25">
      <c r="A82" s="28"/>
      <c r="B82" s="28" t="s">
        <v>18</v>
      </c>
      <c r="C82" s="28">
        <v>1</v>
      </c>
      <c r="D82" s="28"/>
      <c r="E82" s="28"/>
      <c r="F82" s="28"/>
      <c r="G82" s="28"/>
      <c r="H82" s="28"/>
      <c r="I82" s="28"/>
      <c r="J82" s="28"/>
      <c r="K82" s="15">
        <f t="shared" si="1"/>
        <v>1</v>
      </c>
    </row>
    <row r="83" spans="1:11" s="8" customFormat="1" x14ac:dyDescent="0.25">
      <c r="A83" s="28"/>
      <c r="B83" s="28" t="s">
        <v>19</v>
      </c>
      <c r="C83" s="28"/>
      <c r="D83" s="28"/>
      <c r="E83" s="28"/>
      <c r="F83" s="28"/>
      <c r="G83" s="28"/>
      <c r="H83" s="28"/>
      <c r="I83" s="28"/>
      <c r="J83" s="28"/>
      <c r="K83" s="15">
        <f t="shared" si="1"/>
        <v>0</v>
      </c>
    </row>
    <row r="84" spans="1:11" s="8" customFormat="1" x14ac:dyDescent="0.25">
      <c r="A84" s="28"/>
      <c r="B84" s="28" t="s">
        <v>20</v>
      </c>
      <c r="C84" s="28"/>
      <c r="D84" s="28"/>
      <c r="E84" s="28"/>
      <c r="F84" s="28"/>
      <c r="G84" s="28"/>
      <c r="H84" s="28"/>
      <c r="I84" s="28"/>
      <c r="J84" s="28"/>
      <c r="K84" s="15">
        <f t="shared" si="1"/>
        <v>0</v>
      </c>
    </row>
    <row r="85" spans="1:11" s="8" customFormat="1" x14ac:dyDescent="0.25">
      <c r="A85" s="28"/>
      <c r="B85" s="28" t="s">
        <v>21</v>
      </c>
      <c r="C85" s="28"/>
      <c r="D85" s="28"/>
      <c r="E85" s="28"/>
      <c r="F85" s="28">
        <v>2</v>
      </c>
      <c r="G85" s="28"/>
      <c r="H85" s="28"/>
      <c r="I85" s="28"/>
      <c r="J85" s="28"/>
      <c r="K85" s="15">
        <f t="shared" si="1"/>
        <v>2</v>
      </c>
    </row>
    <row r="86" spans="1:11" s="8" customFormat="1" x14ac:dyDescent="0.25">
      <c r="A86" s="28"/>
      <c r="B86" s="28" t="s">
        <v>22</v>
      </c>
      <c r="C86" s="28"/>
      <c r="D86" s="28"/>
      <c r="E86" s="28"/>
      <c r="F86" s="28"/>
      <c r="G86" s="28"/>
      <c r="H86" s="28"/>
      <c r="I86" s="28"/>
      <c r="J86" s="28"/>
      <c r="K86" s="15">
        <f t="shared" si="1"/>
        <v>0</v>
      </c>
    </row>
    <row r="87" spans="1:11" s="8" customFormat="1" x14ac:dyDescent="0.25">
      <c r="A87" s="5" t="s">
        <v>33</v>
      </c>
      <c r="B87" s="5"/>
      <c r="C87" s="5"/>
      <c r="D87" s="5"/>
      <c r="E87" s="5"/>
      <c r="F87" s="5"/>
      <c r="G87" s="5"/>
      <c r="H87" s="5"/>
      <c r="I87" s="5"/>
      <c r="J87" s="5"/>
      <c r="K87" s="9"/>
    </row>
    <row r="88" spans="1:11" s="8" customFormat="1" x14ac:dyDescent="0.25">
      <c r="A88" s="28"/>
      <c r="B88" s="28" t="s">
        <v>18</v>
      </c>
      <c r="C88" s="28"/>
      <c r="D88" s="28"/>
      <c r="E88" s="28"/>
      <c r="F88" s="28"/>
      <c r="G88" s="28"/>
      <c r="H88" s="28"/>
      <c r="I88" s="28"/>
      <c r="J88" s="28"/>
      <c r="K88" s="15">
        <f t="shared" si="1"/>
        <v>0</v>
      </c>
    </row>
    <row r="89" spans="1:11" s="8" customFormat="1" x14ac:dyDescent="0.25">
      <c r="A89" s="28"/>
      <c r="B89" s="28" t="s">
        <v>19</v>
      </c>
      <c r="C89" s="28"/>
      <c r="D89" s="28"/>
      <c r="E89" s="28"/>
      <c r="F89" s="28"/>
      <c r="G89" s="28"/>
      <c r="H89" s="28"/>
      <c r="I89" s="28"/>
      <c r="J89" s="28"/>
      <c r="K89" s="15">
        <f t="shared" si="1"/>
        <v>0</v>
      </c>
    </row>
    <row r="90" spans="1:11" s="8" customFormat="1" x14ac:dyDescent="0.25">
      <c r="A90" s="28"/>
      <c r="B90" s="28" t="s">
        <v>20</v>
      </c>
      <c r="C90" s="28"/>
      <c r="D90" s="28"/>
      <c r="E90" s="28"/>
      <c r="F90" s="28"/>
      <c r="G90" s="28"/>
      <c r="H90" s="28"/>
      <c r="I90" s="28"/>
      <c r="J90" s="28"/>
      <c r="K90" s="15">
        <f t="shared" si="1"/>
        <v>0</v>
      </c>
    </row>
    <row r="91" spans="1:11" s="8" customFormat="1" x14ac:dyDescent="0.25">
      <c r="A91" s="28"/>
      <c r="B91" s="28" t="s">
        <v>21</v>
      </c>
      <c r="C91" s="28"/>
      <c r="D91" s="28"/>
      <c r="E91" s="28"/>
      <c r="F91" s="28"/>
      <c r="G91" s="28"/>
      <c r="H91" s="28"/>
      <c r="I91" s="28"/>
      <c r="J91" s="28"/>
      <c r="K91" s="15">
        <f t="shared" si="1"/>
        <v>0</v>
      </c>
    </row>
    <row r="92" spans="1:11" s="8" customFormat="1" x14ac:dyDescent="0.25">
      <c r="A92" s="28"/>
      <c r="B92" s="28" t="s">
        <v>22</v>
      </c>
      <c r="C92" s="28"/>
      <c r="D92" s="28"/>
      <c r="E92" s="28"/>
      <c r="F92" s="28"/>
      <c r="G92" s="28"/>
      <c r="H92" s="28"/>
      <c r="I92" s="28"/>
      <c r="J92" s="28"/>
      <c r="K92" s="15">
        <f t="shared" si="1"/>
        <v>0</v>
      </c>
    </row>
    <row r="93" spans="1:11" s="8" customFormat="1" x14ac:dyDescent="0.25">
      <c r="A93" s="5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9"/>
    </row>
    <row r="94" spans="1:11" s="8" customFormat="1" x14ac:dyDescent="0.25">
      <c r="A94" s="28"/>
      <c r="B94" s="28" t="s">
        <v>18</v>
      </c>
      <c r="C94" s="28"/>
      <c r="D94" s="28"/>
      <c r="E94" s="28"/>
      <c r="F94" s="28"/>
      <c r="G94" s="28"/>
      <c r="H94" s="28"/>
      <c r="I94" s="28"/>
      <c r="J94" s="28"/>
      <c r="K94" s="15">
        <f t="shared" si="1"/>
        <v>0</v>
      </c>
    </row>
    <row r="95" spans="1:11" s="8" customFormat="1" x14ac:dyDescent="0.25">
      <c r="A95" s="28"/>
      <c r="B95" s="28" t="s">
        <v>19</v>
      </c>
      <c r="C95" s="28"/>
      <c r="D95" s="28"/>
      <c r="E95" s="28"/>
      <c r="F95" s="28"/>
      <c r="G95" s="28"/>
      <c r="H95" s="28"/>
      <c r="I95" s="28"/>
      <c r="J95" s="28"/>
      <c r="K95" s="15">
        <f t="shared" si="1"/>
        <v>0</v>
      </c>
    </row>
    <row r="96" spans="1:11" s="8" customFormat="1" ht="13.9" customHeight="1" x14ac:dyDescent="0.25">
      <c r="A96" s="28"/>
      <c r="B96" s="28" t="s">
        <v>20</v>
      </c>
      <c r="C96" s="28"/>
      <c r="D96" s="28"/>
      <c r="E96" s="28"/>
      <c r="F96" s="28"/>
      <c r="G96" s="28"/>
      <c r="H96" s="28"/>
      <c r="I96" s="28"/>
      <c r="J96" s="28"/>
      <c r="K96" s="15">
        <f t="shared" si="1"/>
        <v>0</v>
      </c>
    </row>
    <row r="97" spans="1:11" s="8" customFormat="1" x14ac:dyDescent="0.25">
      <c r="A97" s="28"/>
      <c r="B97" s="28" t="s">
        <v>21</v>
      </c>
      <c r="C97" s="28"/>
      <c r="D97" s="28"/>
      <c r="E97" s="28"/>
      <c r="F97" s="28"/>
      <c r="G97" s="28"/>
      <c r="H97" s="28"/>
      <c r="I97" s="28"/>
      <c r="J97" s="28"/>
      <c r="K97" s="15">
        <f t="shared" si="1"/>
        <v>0</v>
      </c>
    </row>
    <row r="98" spans="1:11" s="8" customFormat="1" x14ac:dyDescent="0.25">
      <c r="A98" s="28"/>
      <c r="B98" s="28" t="s">
        <v>22</v>
      </c>
      <c r="C98" s="28"/>
      <c r="D98" s="28"/>
      <c r="E98" s="28"/>
      <c r="F98" s="28"/>
      <c r="G98" s="28"/>
      <c r="H98" s="28"/>
      <c r="I98" s="28"/>
      <c r="J98" s="28"/>
      <c r="K98" s="15">
        <f t="shared" si="1"/>
        <v>0</v>
      </c>
    </row>
    <row r="99" spans="1:11" s="8" customFormat="1" x14ac:dyDescent="0.25">
      <c r="A99" s="5" t="s">
        <v>96</v>
      </c>
      <c r="B99" s="5"/>
      <c r="C99" s="5"/>
      <c r="D99" s="5"/>
      <c r="E99" s="5"/>
      <c r="F99" s="5"/>
      <c r="G99" s="5"/>
      <c r="H99" s="5"/>
      <c r="I99" s="5"/>
      <c r="J99" s="5"/>
      <c r="K99" s="9"/>
    </row>
    <row r="100" spans="1:11" s="8" customFormat="1" x14ac:dyDescent="0.25">
      <c r="A100" s="28"/>
      <c r="B100" s="28" t="s">
        <v>18</v>
      </c>
      <c r="C100" s="28"/>
      <c r="D100" s="28"/>
      <c r="E100" s="28"/>
      <c r="F100" s="28"/>
      <c r="G100" s="28"/>
      <c r="H100" s="28"/>
      <c r="I100" s="28"/>
      <c r="J100" s="28"/>
      <c r="K100" s="15">
        <f t="shared" si="1"/>
        <v>0</v>
      </c>
    </row>
    <row r="101" spans="1:11" s="8" customFormat="1" x14ac:dyDescent="0.25">
      <c r="A101" s="28"/>
      <c r="B101" s="28" t="s">
        <v>19</v>
      </c>
      <c r="C101" s="28"/>
      <c r="D101" s="28">
        <v>1</v>
      </c>
      <c r="E101" s="28"/>
      <c r="F101" s="28">
        <v>1</v>
      </c>
      <c r="G101" s="28">
        <v>1</v>
      </c>
      <c r="H101" s="28">
        <v>1</v>
      </c>
      <c r="I101" s="28"/>
      <c r="J101" s="28"/>
      <c r="K101" s="15">
        <f t="shared" si="1"/>
        <v>4</v>
      </c>
    </row>
    <row r="102" spans="1:11" s="8" customFormat="1" x14ac:dyDescent="0.25">
      <c r="A102" s="28"/>
      <c r="B102" s="28" t="s">
        <v>20</v>
      </c>
      <c r="C102" s="28"/>
      <c r="D102" s="28"/>
      <c r="E102" s="28"/>
      <c r="F102" s="28"/>
      <c r="G102" s="28"/>
      <c r="H102" s="28"/>
      <c r="I102" s="28"/>
      <c r="J102" s="28"/>
      <c r="K102" s="15">
        <f t="shared" si="1"/>
        <v>0</v>
      </c>
    </row>
    <row r="103" spans="1:11" s="8" customFormat="1" x14ac:dyDescent="0.25">
      <c r="A103" s="28"/>
      <c r="B103" s="28" t="s">
        <v>21</v>
      </c>
      <c r="C103" s="28">
        <v>2</v>
      </c>
      <c r="D103" s="28">
        <v>1</v>
      </c>
      <c r="E103" s="28">
        <v>2</v>
      </c>
      <c r="F103" s="28">
        <v>6</v>
      </c>
      <c r="G103" s="28">
        <v>1</v>
      </c>
      <c r="H103" s="28">
        <v>1</v>
      </c>
      <c r="I103" s="28">
        <v>1</v>
      </c>
      <c r="J103" s="28">
        <v>9</v>
      </c>
      <c r="K103" s="15">
        <f t="shared" si="1"/>
        <v>23</v>
      </c>
    </row>
    <row r="104" spans="1:11" s="8" customFormat="1" x14ac:dyDescent="0.25">
      <c r="A104" s="28"/>
      <c r="B104" s="28" t="s">
        <v>22</v>
      </c>
      <c r="C104" s="28"/>
      <c r="D104" s="28"/>
      <c r="E104" s="28"/>
      <c r="F104" s="28"/>
      <c r="G104" s="28"/>
      <c r="H104" s="28"/>
      <c r="I104" s="28"/>
      <c r="J104" s="28"/>
      <c r="K104" s="15">
        <f t="shared" si="1"/>
        <v>0</v>
      </c>
    </row>
    <row r="105" spans="1:11" s="8" customFormat="1" x14ac:dyDescent="0.25">
      <c r="A105" s="5" t="s">
        <v>31</v>
      </c>
      <c r="B105" s="5"/>
      <c r="C105" s="5"/>
      <c r="D105" s="5"/>
      <c r="E105" s="5"/>
      <c r="F105" s="5"/>
      <c r="G105" s="5"/>
      <c r="H105" s="5"/>
      <c r="I105" s="5"/>
      <c r="J105" s="5"/>
      <c r="K105" s="9"/>
    </row>
    <row r="106" spans="1:11" s="8" customFormat="1" x14ac:dyDescent="0.25">
      <c r="A106" s="28"/>
      <c r="B106" s="28" t="s">
        <v>18</v>
      </c>
      <c r="C106" s="28"/>
      <c r="D106" s="28">
        <v>5</v>
      </c>
      <c r="E106" s="28"/>
      <c r="F106" s="28"/>
      <c r="G106" s="28"/>
      <c r="H106" s="28"/>
      <c r="I106" s="28"/>
      <c r="J106" s="28"/>
      <c r="K106" s="15">
        <f t="shared" si="1"/>
        <v>5</v>
      </c>
    </row>
    <row r="107" spans="1:11" s="8" customFormat="1" x14ac:dyDescent="0.25">
      <c r="A107" s="28"/>
      <c r="B107" s="28" t="s">
        <v>19</v>
      </c>
      <c r="C107" s="28"/>
      <c r="D107" s="28"/>
      <c r="E107" s="28">
        <v>1</v>
      </c>
      <c r="F107" s="28"/>
      <c r="G107" s="28"/>
      <c r="H107" s="28"/>
      <c r="I107" s="28"/>
      <c r="J107" s="28"/>
      <c r="K107" s="15">
        <f t="shared" si="1"/>
        <v>1</v>
      </c>
    </row>
    <row r="108" spans="1:11" s="8" customFormat="1" x14ac:dyDescent="0.25">
      <c r="A108" s="28"/>
      <c r="B108" s="28" t="s">
        <v>20</v>
      </c>
      <c r="C108" s="28"/>
      <c r="D108" s="28">
        <v>5</v>
      </c>
      <c r="E108" s="28"/>
      <c r="F108" s="28"/>
      <c r="G108" s="28"/>
      <c r="H108" s="28"/>
      <c r="I108" s="28"/>
      <c r="J108" s="28"/>
      <c r="K108" s="15">
        <f t="shared" si="1"/>
        <v>5</v>
      </c>
    </row>
    <row r="109" spans="1:11" s="8" customFormat="1" x14ac:dyDescent="0.25">
      <c r="A109" s="28"/>
      <c r="B109" s="28" t="s">
        <v>21</v>
      </c>
      <c r="C109" s="28"/>
      <c r="D109" s="28">
        <v>2</v>
      </c>
      <c r="E109" s="28">
        <v>2</v>
      </c>
      <c r="F109" s="28"/>
      <c r="G109" s="28">
        <v>1</v>
      </c>
      <c r="H109" s="28"/>
      <c r="I109" s="28">
        <v>3</v>
      </c>
      <c r="J109" s="28">
        <v>3</v>
      </c>
      <c r="K109" s="15">
        <f t="shared" si="1"/>
        <v>11</v>
      </c>
    </row>
    <row r="110" spans="1:11" s="8" customFormat="1" x14ac:dyDescent="0.25">
      <c r="A110" s="28"/>
      <c r="B110" s="28" t="s">
        <v>22</v>
      </c>
      <c r="C110" s="28"/>
      <c r="D110" s="28"/>
      <c r="E110" s="28"/>
      <c r="F110" s="28"/>
      <c r="G110" s="28"/>
      <c r="H110" s="28"/>
      <c r="I110" s="28"/>
      <c r="J110" s="28"/>
      <c r="K110" s="15">
        <f t="shared" si="1"/>
        <v>0</v>
      </c>
    </row>
    <row r="111" spans="1:11" s="8" customFormat="1" x14ac:dyDescent="0.25">
      <c r="A111" s="5" t="s">
        <v>97</v>
      </c>
      <c r="B111" s="5"/>
      <c r="C111" s="5"/>
      <c r="D111" s="5"/>
      <c r="E111" s="5"/>
      <c r="F111" s="5"/>
      <c r="G111" s="5"/>
      <c r="H111" s="5"/>
      <c r="I111" s="5"/>
      <c r="J111" s="5"/>
      <c r="K111" s="9"/>
    </row>
    <row r="112" spans="1:11" s="8" customFormat="1" x14ac:dyDescent="0.25">
      <c r="A112" s="28"/>
      <c r="B112" s="28" t="s">
        <v>18</v>
      </c>
      <c r="C112" s="28"/>
      <c r="D112" s="28">
        <v>2</v>
      </c>
      <c r="E112" s="28"/>
      <c r="F112" s="28">
        <v>1</v>
      </c>
      <c r="G112" s="28"/>
      <c r="H112" s="28"/>
      <c r="I112" s="28"/>
      <c r="J112" s="28"/>
      <c r="K112" s="15">
        <f t="shared" si="1"/>
        <v>3</v>
      </c>
    </row>
    <row r="113" spans="1:11" s="8" customFormat="1" x14ac:dyDescent="0.25">
      <c r="A113" s="28"/>
      <c r="B113" s="28" t="s">
        <v>19</v>
      </c>
      <c r="C113" s="28">
        <v>1</v>
      </c>
      <c r="D113" s="28"/>
      <c r="E113" s="28">
        <v>1</v>
      </c>
      <c r="F113" s="28"/>
      <c r="G113" s="28"/>
      <c r="H113" s="28"/>
      <c r="I113" s="28"/>
      <c r="J113" s="28"/>
      <c r="K113" s="15">
        <f t="shared" si="1"/>
        <v>2</v>
      </c>
    </row>
    <row r="114" spans="1:11" s="8" customFormat="1" x14ac:dyDescent="0.25">
      <c r="A114" s="28"/>
      <c r="B114" s="28" t="s">
        <v>20</v>
      </c>
      <c r="C114" s="28">
        <v>1</v>
      </c>
      <c r="D114" s="28">
        <v>2</v>
      </c>
      <c r="E114" s="28"/>
      <c r="F114" s="28">
        <v>1</v>
      </c>
      <c r="G114" s="28"/>
      <c r="H114" s="28"/>
      <c r="I114" s="28"/>
      <c r="J114" s="28"/>
      <c r="K114" s="15">
        <f t="shared" si="1"/>
        <v>4</v>
      </c>
    </row>
    <row r="115" spans="1:11" s="8" customFormat="1" x14ac:dyDescent="0.25">
      <c r="A115" s="28"/>
      <c r="B115" s="28" t="s">
        <v>21</v>
      </c>
      <c r="C115" s="28"/>
      <c r="D115" s="28">
        <v>3</v>
      </c>
      <c r="E115" s="28"/>
      <c r="F115" s="28"/>
      <c r="G115" s="28">
        <v>2</v>
      </c>
      <c r="H115" s="28">
        <v>3</v>
      </c>
      <c r="I115" s="28">
        <v>2</v>
      </c>
      <c r="J115" s="28">
        <v>5</v>
      </c>
      <c r="K115" s="15">
        <f t="shared" si="1"/>
        <v>15</v>
      </c>
    </row>
    <row r="116" spans="1:11" s="8" customFormat="1" x14ac:dyDescent="0.25">
      <c r="A116" s="28"/>
      <c r="B116" s="28" t="s">
        <v>22</v>
      </c>
      <c r="C116" s="28"/>
      <c r="D116" s="28"/>
      <c r="E116" s="28"/>
      <c r="F116" s="28"/>
      <c r="G116" s="28"/>
      <c r="H116" s="28"/>
      <c r="I116" s="28"/>
      <c r="J116" s="28"/>
      <c r="K116" s="15">
        <f t="shared" si="1"/>
        <v>0</v>
      </c>
    </row>
    <row r="117" spans="1:11" s="8" customFormat="1" x14ac:dyDescent="0.25">
      <c r="A117" s="5" t="s">
        <v>38</v>
      </c>
      <c r="B117" s="5"/>
      <c r="C117" s="5"/>
      <c r="D117" s="5"/>
      <c r="E117" s="5"/>
      <c r="F117" s="5"/>
      <c r="G117" s="5"/>
      <c r="H117" s="5"/>
      <c r="I117" s="5"/>
      <c r="J117" s="5"/>
      <c r="K117" s="9"/>
    </row>
    <row r="118" spans="1:11" s="8" customFormat="1" x14ac:dyDescent="0.25">
      <c r="A118" s="28"/>
      <c r="B118" s="28" t="s">
        <v>18</v>
      </c>
      <c r="C118" s="28"/>
      <c r="D118" s="28"/>
      <c r="E118" s="28"/>
      <c r="F118" s="28"/>
      <c r="G118" s="28"/>
      <c r="H118" s="28"/>
      <c r="I118" s="28"/>
      <c r="J118" s="28"/>
      <c r="K118" s="15">
        <f t="shared" si="1"/>
        <v>0</v>
      </c>
    </row>
    <row r="119" spans="1:11" s="8" customFormat="1" x14ac:dyDescent="0.25">
      <c r="A119" s="28"/>
      <c r="B119" s="28" t="s">
        <v>19</v>
      </c>
      <c r="C119" s="28"/>
      <c r="D119" s="28"/>
      <c r="E119" s="28"/>
      <c r="F119" s="28"/>
      <c r="G119" s="28"/>
      <c r="H119" s="28"/>
      <c r="I119" s="28"/>
      <c r="J119" s="28"/>
      <c r="K119" s="15">
        <f t="shared" si="1"/>
        <v>0</v>
      </c>
    </row>
    <row r="120" spans="1:11" s="8" customFormat="1" x14ac:dyDescent="0.25">
      <c r="A120" s="28"/>
      <c r="B120" s="28" t="s">
        <v>20</v>
      </c>
      <c r="C120" s="28"/>
      <c r="D120" s="28"/>
      <c r="E120" s="28"/>
      <c r="F120" s="28"/>
      <c r="G120" s="28"/>
      <c r="H120" s="28"/>
      <c r="I120" s="28"/>
      <c r="J120" s="28"/>
      <c r="K120" s="15">
        <f t="shared" si="1"/>
        <v>0</v>
      </c>
    </row>
    <row r="121" spans="1:11" s="8" customFormat="1" x14ac:dyDescent="0.25">
      <c r="A121" s="28"/>
      <c r="B121" s="28" t="s">
        <v>21</v>
      </c>
      <c r="C121" s="28"/>
      <c r="D121" s="28"/>
      <c r="E121" s="28"/>
      <c r="F121" s="28"/>
      <c r="G121" s="28"/>
      <c r="H121" s="28"/>
      <c r="I121" s="28"/>
      <c r="J121" s="28"/>
      <c r="K121" s="15">
        <f t="shared" ref="K121:K182" si="2">SUM(C121:J121)</f>
        <v>0</v>
      </c>
    </row>
    <row r="122" spans="1:11" s="8" customFormat="1" x14ac:dyDescent="0.25">
      <c r="A122" s="28"/>
      <c r="B122" s="28" t="s">
        <v>22</v>
      </c>
      <c r="C122" s="28"/>
      <c r="D122" s="28"/>
      <c r="E122" s="28"/>
      <c r="F122" s="28"/>
      <c r="G122" s="28"/>
      <c r="H122" s="28"/>
      <c r="I122" s="28"/>
      <c r="J122" s="28"/>
      <c r="K122" s="15">
        <f t="shared" si="2"/>
        <v>0</v>
      </c>
    </row>
    <row r="123" spans="1:11" s="8" customFormat="1" x14ac:dyDescent="0.25">
      <c r="A123" s="5" t="s">
        <v>98</v>
      </c>
      <c r="B123" s="5"/>
      <c r="C123" s="5"/>
      <c r="D123" s="5"/>
      <c r="E123" s="5"/>
      <c r="F123" s="5"/>
      <c r="G123" s="5"/>
      <c r="H123" s="5"/>
      <c r="I123" s="5"/>
      <c r="J123" s="5"/>
      <c r="K123" s="9"/>
    </row>
    <row r="124" spans="1:11" s="8" customFormat="1" x14ac:dyDescent="0.25">
      <c r="A124" s="28"/>
      <c r="B124" s="28" t="s">
        <v>18</v>
      </c>
      <c r="C124" s="28"/>
      <c r="D124" s="28"/>
      <c r="E124" s="28"/>
      <c r="F124" s="28"/>
      <c r="G124" s="28"/>
      <c r="H124" s="28"/>
      <c r="I124" s="28"/>
      <c r="J124" s="28"/>
      <c r="K124" s="15">
        <f t="shared" si="2"/>
        <v>0</v>
      </c>
    </row>
    <row r="125" spans="1:11" s="8" customFormat="1" x14ac:dyDescent="0.25">
      <c r="A125" s="28"/>
      <c r="B125" s="28" t="s">
        <v>19</v>
      </c>
      <c r="C125" s="28"/>
      <c r="D125" s="28"/>
      <c r="E125" s="28">
        <v>2</v>
      </c>
      <c r="F125" s="28"/>
      <c r="G125" s="28"/>
      <c r="H125" s="28">
        <v>2</v>
      </c>
      <c r="I125" s="28">
        <v>2</v>
      </c>
      <c r="J125" s="28">
        <v>3</v>
      </c>
      <c r="K125" s="15">
        <f t="shared" si="2"/>
        <v>9</v>
      </c>
    </row>
    <row r="126" spans="1:11" s="8" customFormat="1" x14ac:dyDescent="0.25">
      <c r="A126" s="28"/>
      <c r="B126" s="28" t="s">
        <v>20</v>
      </c>
      <c r="C126" s="28"/>
      <c r="D126" s="28"/>
      <c r="E126" s="28"/>
      <c r="F126" s="28"/>
      <c r="G126" s="28"/>
      <c r="H126" s="28"/>
      <c r="I126" s="28"/>
      <c r="J126" s="28"/>
      <c r="K126" s="15">
        <f t="shared" si="2"/>
        <v>0</v>
      </c>
    </row>
    <row r="127" spans="1:11" s="8" customFormat="1" x14ac:dyDescent="0.25">
      <c r="A127" s="28"/>
      <c r="B127" s="28" t="s">
        <v>21</v>
      </c>
      <c r="C127" s="28">
        <v>5</v>
      </c>
      <c r="D127" s="28">
        <v>5</v>
      </c>
      <c r="E127" s="28">
        <v>2</v>
      </c>
      <c r="F127" s="28">
        <v>3</v>
      </c>
      <c r="G127" s="28">
        <v>1</v>
      </c>
      <c r="H127" s="28"/>
      <c r="I127" s="28">
        <v>3</v>
      </c>
      <c r="J127" s="28"/>
      <c r="K127" s="15">
        <f t="shared" si="2"/>
        <v>19</v>
      </c>
    </row>
    <row r="128" spans="1:11" s="8" customFormat="1" x14ac:dyDescent="0.25">
      <c r="A128" s="28"/>
      <c r="B128" s="28" t="s">
        <v>22</v>
      </c>
      <c r="C128" s="28"/>
      <c r="D128" s="28"/>
      <c r="E128" s="28"/>
      <c r="F128" s="28"/>
      <c r="G128" s="28"/>
      <c r="H128" s="28"/>
      <c r="I128" s="28"/>
      <c r="J128" s="28"/>
      <c r="K128" s="15">
        <f t="shared" si="2"/>
        <v>0</v>
      </c>
    </row>
    <row r="129" spans="1:11" s="8" customFormat="1" x14ac:dyDescent="0.25">
      <c r="A129" s="5" t="s">
        <v>99</v>
      </c>
      <c r="B129" s="5"/>
      <c r="C129" s="5"/>
      <c r="D129" s="5"/>
      <c r="E129" s="5"/>
      <c r="F129" s="5"/>
      <c r="G129" s="5"/>
      <c r="H129" s="5"/>
      <c r="I129" s="5"/>
      <c r="J129" s="5"/>
      <c r="K129" s="9"/>
    </row>
    <row r="130" spans="1:11" s="8" customFormat="1" x14ac:dyDescent="0.25">
      <c r="A130" s="28"/>
      <c r="B130" s="28" t="s">
        <v>18</v>
      </c>
      <c r="C130" s="28"/>
      <c r="D130" s="28"/>
      <c r="E130" s="28"/>
      <c r="F130" s="28"/>
      <c r="G130" s="28"/>
      <c r="H130" s="28"/>
      <c r="I130" s="28"/>
      <c r="J130" s="28"/>
      <c r="K130" s="15">
        <f t="shared" si="2"/>
        <v>0</v>
      </c>
    </row>
    <row r="131" spans="1:11" s="8" customFormat="1" x14ac:dyDescent="0.25">
      <c r="A131" s="28"/>
      <c r="B131" s="28" t="s">
        <v>19</v>
      </c>
      <c r="C131" s="28"/>
      <c r="D131" s="28"/>
      <c r="E131" s="28"/>
      <c r="F131" s="28">
        <v>1</v>
      </c>
      <c r="G131" s="28"/>
      <c r="H131" s="28"/>
      <c r="I131" s="28"/>
      <c r="J131" s="28"/>
      <c r="K131" s="15">
        <f t="shared" si="2"/>
        <v>1</v>
      </c>
    </row>
    <row r="132" spans="1:11" s="8" customFormat="1" x14ac:dyDescent="0.25">
      <c r="A132" s="28"/>
      <c r="B132" s="28" t="s">
        <v>20</v>
      </c>
      <c r="C132" s="28"/>
      <c r="D132" s="28"/>
      <c r="E132" s="28"/>
      <c r="F132" s="28"/>
      <c r="G132" s="28">
        <v>1</v>
      </c>
      <c r="H132" s="28">
        <v>1</v>
      </c>
      <c r="I132" s="28"/>
      <c r="J132" s="28"/>
      <c r="K132" s="15">
        <f t="shared" si="2"/>
        <v>2</v>
      </c>
    </row>
    <row r="133" spans="1:11" s="8" customFormat="1" x14ac:dyDescent="0.25">
      <c r="A133" s="28"/>
      <c r="B133" s="28" t="s">
        <v>21</v>
      </c>
      <c r="C133" s="28"/>
      <c r="D133" s="28"/>
      <c r="E133" s="28"/>
      <c r="F133" s="28"/>
      <c r="G133" s="28"/>
      <c r="H133" s="28"/>
      <c r="I133" s="28"/>
      <c r="J133" s="28"/>
      <c r="K133" s="15">
        <f t="shared" si="2"/>
        <v>0</v>
      </c>
    </row>
    <row r="134" spans="1:11" s="8" customFormat="1" x14ac:dyDescent="0.25">
      <c r="A134" s="28"/>
      <c r="B134" s="28" t="s">
        <v>22</v>
      </c>
      <c r="C134" s="28"/>
      <c r="D134" s="28"/>
      <c r="E134" s="28"/>
      <c r="F134" s="28"/>
      <c r="G134" s="28"/>
      <c r="H134" s="28"/>
      <c r="I134" s="28"/>
      <c r="J134" s="28"/>
      <c r="K134" s="15">
        <f t="shared" si="2"/>
        <v>0</v>
      </c>
    </row>
    <row r="135" spans="1:11" s="8" customFormat="1" x14ac:dyDescent="0.25">
      <c r="A135" s="5" t="s">
        <v>100</v>
      </c>
      <c r="B135" s="5"/>
      <c r="C135" s="5"/>
      <c r="D135" s="5"/>
      <c r="E135" s="5"/>
      <c r="F135" s="5"/>
      <c r="G135" s="5"/>
      <c r="H135" s="5"/>
      <c r="I135" s="5"/>
      <c r="J135" s="5"/>
      <c r="K135" s="9"/>
    </row>
    <row r="136" spans="1:11" s="8" customFormat="1" x14ac:dyDescent="0.25">
      <c r="A136" s="28"/>
      <c r="B136" s="28" t="s">
        <v>18</v>
      </c>
      <c r="C136" s="28">
        <v>4</v>
      </c>
      <c r="D136" s="28">
        <v>1</v>
      </c>
      <c r="E136" s="28">
        <v>1</v>
      </c>
      <c r="F136" s="28">
        <v>6</v>
      </c>
      <c r="G136" s="28">
        <v>6</v>
      </c>
      <c r="H136" s="28">
        <v>5</v>
      </c>
      <c r="I136" s="28">
        <v>3</v>
      </c>
      <c r="J136" s="28">
        <v>3</v>
      </c>
      <c r="K136" s="15">
        <f t="shared" si="2"/>
        <v>29</v>
      </c>
    </row>
    <row r="137" spans="1:11" s="8" customFormat="1" x14ac:dyDescent="0.25">
      <c r="A137" s="28"/>
      <c r="B137" s="28" t="s">
        <v>19</v>
      </c>
      <c r="C137" s="28">
        <v>2</v>
      </c>
      <c r="D137" s="28">
        <v>1</v>
      </c>
      <c r="E137" s="28"/>
      <c r="F137" s="28">
        <v>1</v>
      </c>
      <c r="G137" s="28">
        <v>1</v>
      </c>
      <c r="H137" s="28"/>
      <c r="I137" s="28">
        <v>2</v>
      </c>
      <c r="J137" s="28">
        <v>3</v>
      </c>
      <c r="K137" s="15">
        <f t="shared" si="2"/>
        <v>10</v>
      </c>
    </row>
    <row r="138" spans="1:11" s="8" customFormat="1" x14ac:dyDescent="0.25">
      <c r="A138" s="28"/>
      <c r="B138" s="28" t="s">
        <v>20</v>
      </c>
      <c r="C138" s="28"/>
      <c r="D138" s="28"/>
      <c r="E138" s="28"/>
      <c r="F138" s="28"/>
      <c r="G138" s="28"/>
      <c r="H138" s="28"/>
      <c r="I138" s="28"/>
      <c r="J138" s="28"/>
      <c r="K138" s="15">
        <f t="shared" si="2"/>
        <v>0</v>
      </c>
    </row>
    <row r="139" spans="1:11" s="8" customFormat="1" x14ac:dyDescent="0.25">
      <c r="A139" s="28"/>
      <c r="B139" s="28" t="s">
        <v>21</v>
      </c>
      <c r="C139" s="28">
        <v>28</v>
      </c>
      <c r="D139" s="28">
        <v>30</v>
      </c>
      <c r="E139" s="28">
        <v>33</v>
      </c>
      <c r="F139" s="28">
        <v>35</v>
      </c>
      <c r="G139" s="28">
        <v>50</v>
      </c>
      <c r="H139" s="28">
        <v>24</v>
      </c>
      <c r="I139" s="28">
        <v>44</v>
      </c>
      <c r="J139" s="28">
        <v>47</v>
      </c>
      <c r="K139" s="15">
        <f t="shared" si="2"/>
        <v>291</v>
      </c>
    </row>
    <row r="140" spans="1:11" s="8" customFormat="1" x14ac:dyDescent="0.25">
      <c r="A140" s="28"/>
      <c r="B140" s="28" t="s">
        <v>22</v>
      </c>
      <c r="C140" s="28"/>
      <c r="D140" s="28"/>
      <c r="E140" s="28"/>
      <c r="F140" s="28"/>
      <c r="G140" s="28"/>
      <c r="H140" s="28"/>
      <c r="I140" s="28"/>
      <c r="J140" s="28"/>
      <c r="K140" s="15">
        <f t="shared" si="2"/>
        <v>0</v>
      </c>
    </row>
    <row r="141" spans="1:11" s="8" customFormat="1" x14ac:dyDescent="0.25">
      <c r="A141" s="5" t="s">
        <v>116</v>
      </c>
      <c r="B141" s="5"/>
      <c r="C141" s="5"/>
      <c r="D141" s="5"/>
      <c r="E141" s="5"/>
      <c r="F141" s="5"/>
      <c r="G141" s="5"/>
      <c r="H141" s="5"/>
      <c r="I141" s="5"/>
      <c r="J141" s="5"/>
      <c r="K141" s="9"/>
    </row>
    <row r="142" spans="1:11" s="8" customFormat="1" x14ac:dyDescent="0.25">
      <c r="A142" s="28"/>
      <c r="B142" s="28" t="s">
        <v>18</v>
      </c>
      <c r="C142" s="28"/>
      <c r="D142" s="28"/>
      <c r="E142" s="28">
        <v>3</v>
      </c>
      <c r="F142" s="28"/>
      <c r="G142" s="28">
        <v>1</v>
      </c>
      <c r="H142" s="28"/>
      <c r="I142" s="28">
        <v>2</v>
      </c>
      <c r="J142" s="28"/>
      <c r="K142" s="15">
        <f t="shared" si="2"/>
        <v>6</v>
      </c>
    </row>
    <row r="143" spans="1:11" s="8" customFormat="1" x14ac:dyDescent="0.25">
      <c r="A143" s="28"/>
      <c r="B143" s="28" t="s">
        <v>19</v>
      </c>
      <c r="C143" s="28"/>
      <c r="D143" s="28"/>
      <c r="E143" s="28"/>
      <c r="F143" s="28">
        <v>1</v>
      </c>
      <c r="G143" s="28"/>
      <c r="H143" s="28">
        <v>1</v>
      </c>
      <c r="I143" s="28"/>
      <c r="J143" s="28"/>
      <c r="K143" s="15">
        <f t="shared" si="2"/>
        <v>2</v>
      </c>
    </row>
    <row r="144" spans="1:11" s="8" customFormat="1" x14ac:dyDescent="0.25">
      <c r="A144" s="28"/>
      <c r="B144" s="28" t="s">
        <v>20</v>
      </c>
      <c r="C144" s="28"/>
      <c r="D144" s="28"/>
      <c r="E144" s="28"/>
      <c r="F144" s="28">
        <v>1</v>
      </c>
      <c r="G144" s="28"/>
      <c r="H144" s="28"/>
      <c r="I144" s="28"/>
      <c r="J144" s="28"/>
      <c r="K144" s="15">
        <f t="shared" si="2"/>
        <v>1</v>
      </c>
    </row>
    <row r="145" spans="1:11" s="8" customFormat="1" x14ac:dyDescent="0.25">
      <c r="A145" s="28"/>
      <c r="B145" s="28" t="s">
        <v>21</v>
      </c>
      <c r="C145" s="28">
        <v>1</v>
      </c>
      <c r="D145" s="28">
        <v>10</v>
      </c>
      <c r="E145" s="28">
        <v>4</v>
      </c>
      <c r="F145" s="28">
        <v>6</v>
      </c>
      <c r="G145" s="28">
        <v>1</v>
      </c>
      <c r="H145" s="28">
        <v>14</v>
      </c>
      <c r="I145" s="28">
        <v>3</v>
      </c>
      <c r="J145" s="28">
        <v>12</v>
      </c>
      <c r="K145" s="15">
        <f t="shared" si="2"/>
        <v>51</v>
      </c>
    </row>
    <row r="146" spans="1:11" s="8" customFormat="1" x14ac:dyDescent="0.25">
      <c r="A146" s="28"/>
      <c r="B146" s="28" t="s">
        <v>22</v>
      </c>
      <c r="C146" s="28"/>
      <c r="D146" s="28"/>
      <c r="E146" s="28"/>
      <c r="F146" s="28"/>
      <c r="G146" s="28"/>
      <c r="H146" s="28"/>
      <c r="I146" s="28"/>
      <c r="J146" s="28"/>
      <c r="K146" s="15">
        <f t="shared" si="2"/>
        <v>0</v>
      </c>
    </row>
    <row r="147" spans="1:11" s="8" customFormat="1" x14ac:dyDescent="0.25">
      <c r="A147" s="5" t="s">
        <v>40</v>
      </c>
      <c r="B147" s="5"/>
      <c r="C147" s="5"/>
      <c r="D147" s="5"/>
      <c r="E147" s="5"/>
      <c r="F147" s="5"/>
      <c r="G147" s="5"/>
      <c r="H147" s="5"/>
      <c r="I147" s="5"/>
      <c r="J147" s="5"/>
      <c r="K147" s="9"/>
    </row>
    <row r="148" spans="1:11" s="8" customFormat="1" x14ac:dyDescent="0.25">
      <c r="A148" s="28"/>
      <c r="B148" s="28" t="s">
        <v>18</v>
      </c>
      <c r="C148" s="28"/>
      <c r="D148" s="28"/>
      <c r="E148" s="28"/>
      <c r="F148" s="28"/>
      <c r="G148" s="28"/>
      <c r="H148" s="28"/>
      <c r="I148" s="28"/>
      <c r="J148" s="28"/>
      <c r="K148" s="15">
        <f t="shared" si="2"/>
        <v>0</v>
      </c>
    </row>
    <row r="149" spans="1:11" s="8" customFormat="1" x14ac:dyDescent="0.25">
      <c r="A149" s="28"/>
      <c r="B149" s="28" t="s">
        <v>19</v>
      </c>
      <c r="C149" s="28"/>
      <c r="D149" s="28"/>
      <c r="E149" s="28"/>
      <c r="F149" s="28">
        <v>1</v>
      </c>
      <c r="G149" s="28"/>
      <c r="H149" s="28"/>
      <c r="I149" s="28"/>
      <c r="J149" s="28"/>
      <c r="K149" s="15">
        <f t="shared" si="2"/>
        <v>1</v>
      </c>
    </row>
    <row r="150" spans="1:11" s="8" customFormat="1" x14ac:dyDescent="0.25">
      <c r="A150" s="28"/>
      <c r="B150" s="28" t="s">
        <v>20</v>
      </c>
      <c r="C150" s="28"/>
      <c r="D150" s="28"/>
      <c r="E150" s="28"/>
      <c r="F150" s="28"/>
      <c r="G150" s="28"/>
      <c r="H150" s="28"/>
      <c r="I150" s="28"/>
      <c r="J150" s="28"/>
      <c r="K150" s="15">
        <f t="shared" si="2"/>
        <v>0</v>
      </c>
    </row>
    <row r="151" spans="1:11" s="8" customFormat="1" x14ac:dyDescent="0.25">
      <c r="A151" s="28"/>
      <c r="B151" s="28" t="s">
        <v>21</v>
      </c>
      <c r="C151" s="28"/>
      <c r="D151" s="28"/>
      <c r="E151" s="28"/>
      <c r="F151" s="28"/>
      <c r="G151" s="28"/>
      <c r="H151" s="28"/>
      <c r="I151" s="28"/>
      <c r="J151" s="28"/>
      <c r="K151" s="15">
        <f t="shared" si="2"/>
        <v>0</v>
      </c>
    </row>
    <row r="152" spans="1:11" s="8" customFormat="1" x14ac:dyDescent="0.25">
      <c r="A152" s="28"/>
      <c r="B152" s="28" t="s">
        <v>22</v>
      </c>
      <c r="C152" s="28"/>
      <c r="D152" s="28"/>
      <c r="E152" s="28"/>
      <c r="F152" s="28"/>
      <c r="G152" s="28"/>
      <c r="H152" s="28"/>
      <c r="I152" s="28"/>
      <c r="J152" s="28"/>
      <c r="K152" s="15">
        <f t="shared" si="2"/>
        <v>0</v>
      </c>
    </row>
    <row r="153" spans="1:11" s="8" customFormat="1" x14ac:dyDescent="0.25">
      <c r="A153" s="5" t="s">
        <v>41</v>
      </c>
      <c r="B153" s="5"/>
      <c r="C153" s="5"/>
      <c r="D153" s="5"/>
      <c r="E153" s="5"/>
      <c r="F153" s="5"/>
      <c r="G153" s="5"/>
      <c r="H153" s="5"/>
      <c r="I153" s="5"/>
      <c r="J153" s="5"/>
      <c r="K153" s="9"/>
    </row>
    <row r="154" spans="1:11" s="8" customFormat="1" x14ac:dyDescent="0.25">
      <c r="A154" s="28"/>
      <c r="B154" s="28" t="s">
        <v>18</v>
      </c>
      <c r="C154" s="28"/>
      <c r="D154" s="28"/>
      <c r="E154" s="28"/>
      <c r="F154" s="28"/>
      <c r="G154" s="28"/>
      <c r="H154" s="28"/>
      <c r="I154" s="28"/>
      <c r="J154" s="28"/>
      <c r="K154" s="15">
        <f t="shared" si="2"/>
        <v>0</v>
      </c>
    </row>
    <row r="155" spans="1:11" s="8" customFormat="1" x14ac:dyDescent="0.25">
      <c r="A155" s="28"/>
      <c r="B155" s="28" t="s">
        <v>19</v>
      </c>
      <c r="C155" s="28"/>
      <c r="D155" s="28"/>
      <c r="E155" s="28"/>
      <c r="F155" s="28"/>
      <c r="G155" s="28"/>
      <c r="H155" s="28"/>
      <c r="I155" s="28"/>
      <c r="J155" s="28"/>
      <c r="K155" s="15">
        <f t="shared" si="2"/>
        <v>0</v>
      </c>
    </row>
    <row r="156" spans="1:11" s="8" customFormat="1" x14ac:dyDescent="0.25">
      <c r="A156" s="28"/>
      <c r="B156" s="28" t="s">
        <v>20</v>
      </c>
      <c r="C156" s="28"/>
      <c r="D156" s="28"/>
      <c r="E156" s="28"/>
      <c r="F156" s="28"/>
      <c r="G156" s="28"/>
      <c r="H156" s="28"/>
      <c r="I156" s="28"/>
      <c r="J156" s="28"/>
      <c r="K156" s="15">
        <f t="shared" si="2"/>
        <v>0</v>
      </c>
    </row>
    <row r="157" spans="1:11" s="8" customFormat="1" x14ac:dyDescent="0.25">
      <c r="A157" s="28"/>
      <c r="B157" s="28" t="s">
        <v>21</v>
      </c>
      <c r="C157" s="28"/>
      <c r="D157" s="28"/>
      <c r="E157" s="28"/>
      <c r="F157" s="28"/>
      <c r="G157" s="28"/>
      <c r="H157" s="28"/>
      <c r="I157" s="28"/>
      <c r="J157" s="28"/>
      <c r="K157" s="15">
        <f t="shared" si="2"/>
        <v>0</v>
      </c>
    </row>
    <row r="158" spans="1:11" s="8" customFormat="1" x14ac:dyDescent="0.25">
      <c r="A158" s="28"/>
      <c r="B158" s="28" t="s">
        <v>22</v>
      </c>
      <c r="C158" s="28"/>
      <c r="D158" s="28"/>
      <c r="E158" s="28"/>
      <c r="F158" s="28"/>
      <c r="G158" s="28"/>
      <c r="H158" s="28"/>
      <c r="I158" s="28"/>
      <c r="J158" s="28"/>
      <c r="K158" s="15">
        <f t="shared" si="2"/>
        <v>0</v>
      </c>
    </row>
    <row r="159" spans="1:11" s="8" customFormat="1" x14ac:dyDescent="0.25">
      <c r="A159" s="5" t="s">
        <v>101</v>
      </c>
      <c r="B159" s="5"/>
      <c r="C159" s="5"/>
      <c r="D159" s="5"/>
      <c r="E159" s="5"/>
      <c r="F159" s="5"/>
      <c r="G159" s="5"/>
      <c r="H159" s="5"/>
      <c r="I159" s="5"/>
      <c r="J159" s="5"/>
      <c r="K159" s="9"/>
    </row>
    <row r="160" spans="1:11" s="8" customFormat="1" x14ac:dyDescent="0.25">
      <c r="A160" s="28"/>
      <c r="B160" s="28" t="s">
        <v>18</v>
      </c>
      <c r="C160" s="28"/>
      <c r="D160" s="28">
        <v>1</v>
      </c>
      <c r="E160" s="28"/>
      <c r="F160" s="28"/>
      <c r="G160" s="28"/>
      <c r="H160" s="28"/>
      <c r="I160" s="28"/>
      <c r="J160" s="28">
        <v>1</v>
      </c>
      <c r="K160" s="15">
        <f t="shared" si="2"/>
        <v>2</v>
      </c>
    </row>
    <row r="161" spans="1:11" s="8" customFormat="1" x14ac:dyDescent="0.25">
      <c r="A161" s="28"/>
      <c r="B161" s="28" t="s">
        <v>19</v>
      </c>
      <c r="C161" s="28"/>
      <c r="D161" s="28"/>
      <c r="E161" s="28"/>
      <c r="F161" s="28"/>
      <c r="G161" s="28"/>
      <c r="H161" s="28">
        <v>1</v>
      </c>
      <c r="I161" s="28">
        <v>2</v>
      </c>
      <c r="J161" s="28">
        <v>1</v>
      </c>
      <c r="K161" s="15">
        <f t="shared" si="2"/>
        <v>4</v>
      </c>
    </row>
    <row r="162" spans="1:11" s="8" customFormat="1" x14ac:dyDescent="0.25">
      <c r="A162" s="28"/>
      <c r="B162" s="28" t="s">
        <v>20</v>
      </c>
      <c r="C162" s="28"/>
      <c r="D162" s="28"/>
      <c r="E162" s="28"/>
      <c r="F162" s="28"/>
      <c r="G162" s="28"/>
      <c r="H162" s="28"/>
      <c r="I162" s="28"/>
      <c r="J162" s="28"/>
      <c r="K162" s="15">
        <f t="shared" si="2"/>
        <v>0</v>
      </c>
    </row>
    <row r="163" spans="1:11" s="8" customFormat="1" x14ac:dyDescent="0.25">
      <c r="A163" s="28"/>
      <c r="B163" s="28" t="s">
        <v>21</v>
      </c>
      <c r="C163" s="28">
        <v>22</v>
      </c>
      <c r="D163" s="28">
        <v>17</v>
      </c>
      <c r="E163" s="28">
        <v>8</v>
      </c>
      <c r="F163" s="28">
        <v>19</v>
      </c>
      <c r="G163" s="28">
        <v>22</v>
      </c>
      <c r="H163" s="28">
        <v>11</v>
      </c>
      <c r="I163" s="28">
        <v>11</v>
      </c>
      <c r="J163" s="28">
        <v>9</v>
      </c>
      <c r="K163" s="15">
        <f t="shared" si="2"/>
        <v>119</v>
      </c>
    </row>
    <row r="164" spans="1:11" s="8" customFormat="1" x14ac:dyDescent="0.25">
      <c r="A164" s="28"/>
      <c r="B164" s="28" t="s">
        <v>22</v>
      </c>
      <c r="C164" s="28"/>
      <c r="D164" s="28"/>
      <c r="E164" s="28"/>
      <c r="F164" s="28"/>
      <c r="G164" s="28"/>
      <c r="H164" s="28"/>
      <c r="I164" s="28"/>
      <c r="J164" s="28"/>
      <c r="K164" s="15">
        <f t="shared" si="2"/>
        <v>0</v>
      </c>
    </row>
    <row r="165" spans="1:11" s="8" customFormat="1" x14ac:dyDescent="0.25">
      <c r="A165" s="5" t="s">
        <v>117</v>
      </c>
      <c r="B165" s="5"/>
      <c r="C165" s="5"/>
      <c r="D165" s="5"/>
      <c r="E165" s="5"/>
      <c r="F165" s="5"/>
      <c r="G165" s="5"/>
      <c r="H165" s="5"/>
      <c r="I165" s="5"/>
      <c r="J165" s="5"/>
      <c r="K165" s="9"/>
    </row>
    <row r="166" spans="1:11" s="8" customFormat="1" x14ac:dyDescent="0.25">
      <c r="A166" s="28"/>
      <c r="B166" s="28" t="s">
        <v>18</v>
      </c>
      <c r="C166" s="28"/>
      <c r="D166" s="28"/>
      <c r="E166" s="28"/>
      <c r="F166" s="28">
        <v>1</v>
      </c>
      <c r="G166" s="28"/>
      <c r="H166" s="28"/>
      <c r="I166" s="28"/>
      <c r="J166" s="28"/>
      <c r="K166" s="15">
        <f t="shared" si="2"/>
        <v>1</v>
      </c>
    </row>
    <row r="167" spans="1:11" s="8" customFormat="1" x14ac:dyDescent="0.25">
      <c r="A167" s="28"/>
      <c r="B167" s="28" t="s">
        <v>19</v>
      </c>
      <c r="C167" s="28"/>
      <c r="D167" s="28"/>
      <c r="E167" s="28"/>
      <c r="F167" s="28"/>
      <c r="G167" s="28"/>
      <c r="H167" s="28"/>
      <c r="I167" s="28">
        <v>1</v>
      </c>
      <c r="J167" s="28">
        <v>1</v>
      </c>
      <c r="K167" s="15">
        <f t="shared" si="2"/>
        <v>2</v>
      </c>
    </row>
    <row r="168" spans="1:11" s="8" customFormat="1" x14ac:dyDescent="0.25">
      <c r="A168" s="28"/>
      <c r="B168" s="28" t="s">
        <v>20</v>
      </c>
      <c r="C168" s="28"/>
      <c r="D168" s="28"/>
      <c r="E168" s="28"/>
      <c r="F168" s="28"/>
      <c r="G168" s="28"/>
      <c r="H168" s="28"/>
      <c r="I168" s="28"/>
      <c r="J168" s="28"/>
      <c r="K168" s="15">
        <f t="shared" si="2"/>
        <v>0</v>
      </c>
    </row>
    <row r="169" spans="1:11" s="8" customFormat="1" x14ac:dyDescent="0.25">
      <c r="A169" s="28"/>
      <c r="B169" s="28" t="s">
        <v>21</v>
      </c>
      <c r="C169" s="28">
        <v>1</v>
      </c>
      <c r="D169" s="28">
        <v>1</v>
      </c>
      <c r="E169" s="28">
        <v>6</v>
      </c>
      <c r="F169" s="28"/>
      <c r="G169" s="28"/>
      <c r="H169" s="28">
        <v>1</v>
      </c>
      <c r="I169" s="28">
        <v>2</v>
      </c>
      <c r="J169" s="28"/>
      <c r="K169" s="15">
        <f t="shared" si="2"/>
        <v>11</v>
      </c>
    </row>
    <row r="170" spans="1:11" s="8" customFormat="1" x14ac:dyDescent="0.25">
      <c r="A170" s="28"/>
      <c r="B170" s="28" t="s">
        <v>22</v>
      </c>
      <c r="C170" s="28"/>
      <c r="D170" s="28"/>
      <c r="E170" s="28"/>
      <c r="F170" s="28"/>
      <c r="G170" s="28"/>
      <c r="H170" s="28"/>
      <c r="I170" s="28"/>
      <c r="J170" s="28"/>
      <c r="K170" s="15">
        <f t="shared" si="2"/>
        <v>0</v>
      </c>
    </row>
    <row r="171" spans="1:11" s="8" customFormat="1" x14ac:dyDescent="0.25">
      <c r="A171" s="5" t="s">
        <v>39</v>
      </c>
      <c r="B171" s="5"/>
      <c r="C171" s="5"/>
      <c r="D171" s="5"/>
      <c r="E171" s="5"/>
      <c r="F171" s="5"/>
      <c r="G171" s="5"/>
      <c r="H171" s="5"/>
      <c r="I171" s="5"/>
      <c r="J171" s="5"/>
      <c r="K171" s="9"/>
    </row>
    <row r="172" spans="1:11" s="8" customFormat="1" x14ac:dyDescent="0.25">
      <c r="A172" s="28"/>
      <c r="B172" s="28" t="s">
        <v>18</v>
      </c>
      <c r="C172" s="28"/>
      <c r="D172" s="28"/>
      <c r="E172" s="28">
        <v>3</v>
      </c>
      <c r="F172" s="28">
        <v>2</v>
      </c>
      <c r="G172" s="28">
        <v>1</v>
      </c>
      <c r="H172" s="28">
        <v>2</v>
      </c>
      <c r="I172" s="28">
        <v>2</v>
      </c>
      <c r="J172" s="28">
        <v>1</v>
      </c>
      <c r="K172" s="15">
        <f t="shared" si="2"/>
        <v>11</v>
      </c>
    </row>
    <row r="173" spans="1:11" s="8" customFormat="1" x14ac:dyDescent="0.25">
      <c r="A173" s="28"/>
      <c r="B173" s="28" t="s">
        <v>19</v>
      </c>
      <c r="C173" s="28"/>
      <c r="D173" s="28"/>
      <c r="E173" s="28">
        <v>1</v>
      </c>
      <c r="F173" s="28"/>
      <c r="G173" s="28"/>
      <c r="H173" s="28"/>
      <c r="I173" s="28">
        <v>1</v>
      </c>
      <c r="J173" s="28"/>
      <c r="K173" s="15">
        <f t="shared" si="2"/>
        <v>2</v>
      </c>
    </row>
    <row r="174" spans="1:11" s="8" customFormat="1" x14ac:dyDescent="0.25">
      <c r="A174" s="28"/>
      <c r="B174" s="28" t="s">
        <v>20</v>
      </c>
      <c r="C174" s="28"/>
      <c r="D174" s="28"/>
      <c r="E174" s="28"/>
      <c r="F174" s="28"/>
      <c r="G174" s="28"/>
      <c r="H174" s="28"/>
      <c r="I174" s="28"/>
      <c r="J174" s="28"/>
      <c r="K174" s="15">
        <f t="shared" si="2"/>
        <v>0</v>
      </c>
    </row>
    <row r="175" spans="1:11" s="8" customFormat="1" x14ac:dyDescent="0.25">
      <c r="A175" s="28"/>
      <c r="B175" s="28" t="s">
        <v>21</v>
      </c>
      <c r="C175" s="28"/>
      <c r="D175" s="28">
        <v>1</v>
      </c>
      <c r="E175" s="28">
        <v>4</v>
      </c>
      <c r="F175" s="28">
        <v>6</v>
      </c>
      <c r="G175" s="28">
        <v>3</v>
      </c>
      <c r="H175" s="28">
        <v>2</v>
      </c>
      <c r="I175" s="28">
        <v>1</v>
      </c>
      <c r="J175" s="28">
        <v>1</v>
      </c>
      <c r="K175" s="15">
        <f t="shared" si="2"/>
        <v>18</v>
      </c>
    </row>
    <row r="176" spans="1:11" s="8" customFormat="1" x14ac:dyDescent="0.25">
      <c r="A176" s="28"/>
      <c r="B176" s="28" t="s">
        <v>22</v>
      </c>
      <c r="C176" s="28"/>
      <c r="D176" s="28"/>
      <c r="E176" s="28"/>
      <c r="F176" s="28"/>
      <c r="G176" s="28"/>
      <c r="H176" s="28"/>
      <c r="I176" s="28"/>
      <c r="J176" s="28"/>
      <c r="K176" s="15">
        <f t="shared" si="2"/>
        <v>0</v>
      </c>
    </row>
    <row r="177" spans="1:11" s="8" customFormat="1" x14ac:dyDescent="0.25">
      <c r="A177" s="5" t="s">
        <v>118</v>
      </c>
      <c r="B177" s="5"/>
      <c r="C177" s="5"/>
      <c r="D177" s="5"/>
      <c r="E177" s="5"/>
      <c r="F177" s="5"/>
      <c r="G177" s="5"/>
      <c r="H177" s="5"/>
      <c r="I177" s="5"/>
      <c r="J177" s="5"/>
      <c r="K177" s="9"/>
    </row>
    <row r="178" spans="1:11" s="8" customFormat="1" x14ac:dyDescent="0.25">
      <c r="A178" s="28"/>
      <c r="B178" s="28" t="s">
        <v>18</v>
      </c>
      <c r="C178" s="28"/>
      <c r="D178" s="28"/>
      <c r="E178" s="28"/>
      <c r="F178" s="28"/>
      <c r="G178" s="28"/>
      <c r="H178" s="28"/>
      <c r="I178" s="28"/>
      <c r="J178" s="28"/>
      <c r="K178" s="15">
        <f t="shared" si="2"/>
        <v>0</v>
      </c>
    </row>
    <row r="179" spans="1:11" s="8" customFormat="1" x14ac:dyDescent="0.25">
      <c r="A179" s="28"/>
      <c r="B179" s="28" t="s">
        <v>19</v>
      </c>
      <c r="C179" s="28"/>
      <c r="D179" s="28"/>
      <c r="E179" s="28"/>
      <c r="F179" s="28">
        <v>1</v>
      </c>
      <c r="G179" s="28"/>
      <c r="H179" s="28"/>
      <c r="I179" s="28"/>
      <c r="J179" s="28"/>
      <c r="K179" s="15">
        <f t="shared" si="2"/>
        <v>1</v>
      </c>
    </row>
    <row r="180" spans="1:11" s="8" customFormat="1" x14ac:dyDescent="0.25">
      <c r="A180" s="28"/>
      <c r="B180" s="28" t="s">
        <v>20</v>
      </c>
      <c r="C180" s="28"/>
      <c r="D180" s="28"/>
      <c r="E180" s="28"/>
      <c r="F180" s="28"/>
      <c r="G180" s="28"/>
      <c r="H180" s="28"/>
      <c r="I180" s="28"/>
      <c r="J180" s="28"/>
      <c r="K180" s="15">
        <f t="shared" si="2"/>
        <v>0</v>
      </c>
    </row>
    <row r="181" spans="1:11" s="8" customFormat="1" x14ac:dyDescent="0.25">
      <c r="A181" s="28"/>
      <c r="B181" s="28" t="s">
        <v>21</v>
      </c>
      <c r="C181" s="28"/>
      <c r="D181" s="28"/>
      <c r="E181" s="28"/>
      <c r="F181" s="28"/>
      <c r="G181" s="28"/>
      <c r="H181" s="28"/>
      <c r="I181" s="28"/>
      <c r="J181" s="28"/>
      <c r="K181" s="15">
        <f t="shared" si="2"/>
        <v>0</v>
      </c>
    </row>
    <row r="182" spans="1:11" s="8" customFormat="1" x14ac:dyDescent="0.25">
      <c r="A182" s="28"/>
      <c r="B182" s="28" t="s">
        <v>22</v>
      </c>
      <c r="C182" s="28"/>
      <c r="D182" s="28"/>
      <c r="E182" s="28"/>
      <c r="F182" s="28"/>
      <c r="G182" s="28"/>
      <c r="H182" s="28"/>
      <c r="I182" s="28"/>
      <c r="J182" s="28"/>
      <c r="K182" s="15">
        <f t="shared" si="2"/>
        <v>0</v>
      </c>
    </row>
    <row r="183" spans="1:11" x14ac:dyDescent="0.25">
      <c r="A183" s="5" t="s">
        <v>107</v>
      </c>
      <c r="B183" s="5"/>
      <c r="C183" s="5"/>
      <c r="D183" s="5"/>
      <c r="E183" s="5"/>
      <c r="F183" s="5"/>
      <c r="G183" s="5"/>
      <c r="H183" s="5"/>
      <c r="I183" s="5"/>
      <c r="J183" s="5"/>
      <c r="K183" s="9"/>
    </row>
    <row r="184" spans="1:11" s="8" customFormat="1" x14ac:dyDescent="0.25">
      <c r="A184" s="28"/>
      <c r="B184" s="28" t="s">
        <v>18</v>
      </c>
      <c r="C184" s="28"/>
      <c r="D184" s="28"/>
      <c r="E184" s="28"/>
      <c r="F184" s="28"/>
      <c r="G184" s="28"/>
      <c r="H184" s="28"/>
      <c r="I184" s="28"/>
      <c r="J184" s="28"/>
      <c r="K184" s="15">
        <f t="shared" ref="K184:K188" si="3">SUM(C184:J184)</f>
        <v>0</v>
      </c>
    </row>
    <row r="185" spans="1:11" s="8" customFormat="1" x14ac:dyDescent="0.25">
      <c r="A185" s="28"/>
      <c r="B185" s="28" t="s">
        <v>19</v>
      </c>
      <c r="C185" s="28"/>
      <c r="D185" s="28"/>
      <c r="E185" s="28"/>
      <c r="F185" s="28">
        <v>2</v>
      </c>
      <c r="G185" s="28"/>
      <c r="H185" s="28">
        <v>2</v>
      </c>
      <c r="I185" s="28"/>
      <c r="J185" s="28"/>
      <c r="K185" s="15">
        <f t="shared" si="3"/>
        <v>4</v>
      </c>
    </row>
    <row r="186" spans="1:11" s="8" customFormat="1" x14ac:dyDescent="0.25">
      <c r="A186" s="28"/>
      <c r="B186" s="28" t="s">
        <v>20</v>
      </c>
      <c r="C186" s="28"/>
      <c r="D186" s="28"/>
      <c r="E186" s="28"/>
      <c r="F186" s="28">
        <v>1</v>
      </c>
      <c r="G186" s="28"/>
      <c r="H186" s="28">
        <v>1</v>
      </c>
      <c r="I186" s="28"/>
      <c r="J186" s="28"/>
      <c r="K186" s="15">
        <f t="shared" si="3"/>
        <v>2</v>
      </c>
    </row>
    <row r="187" spans="1:11" s="8" customFormat="1" x14ac:dyDescent="0.25">
      <c r="A187" s="28"/>
      <c r="B187" s="28" t="s">
        <v>21</v>
      </c>
      <c r="C187" s="28">
        <v>2</v>
      </c>
      <c r="D187" s="28">
        <v>2</v>
      </c>
      <c r="E187" s="28"/>
      <c r="F187" s="28"/>
      <c r="G187" s="28">
        <v>1</v>
      </c>
      <c r="H187" s="28"/>
      <c r="I187" s="28">
        <v>1</v>
      </c>
      <c r="J187" s="28"/>
      <c r="K187" s="15">
        <f t="shared" si="3"/>
        <v>6</v>
      </c>
    </row>
    <row r="188" spans="1:11" s="8" customFormat="1" ht="15.75" thickBot="1" x14ac:dyDescent="0.3">
      <c r="A188" s="52"/>
      <c r="B188" s="52" t="s">
        <v>22</v>
      </c>
      <c r="C188" s="52"/>
      <c r="D188" s="52"/>
      <c r="E188" s="52"/>
      <c r="F188" s="52"/>
      <c r="G188" s="52"/>
      <c r="H188" s="52"/>
      <c r="I188" s="52"/>
      <c r="J188" s="52"/>
      <c r="K188" s="16">
        <f t="shared" si="3"/>
        <v>0</v>
      </c>
    </row>
    <row r="189" spans="1:11" x14ac:dyDescent="0.25">
      <c r="K18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zoomScale="80" zoomScaleNormal="80" workbookViewId="0">
      <selection activeCell="C41" sqref="C41"/>
    </sheetView>
  </sheetViews>
  <sheetFormatPr defaultRowHeight="15" x14ac:dyDescent="0.25"/>
  <cols>
    <col min="1" max="1" width="35" style="25" bestFit="1" customWidth="1"/>
    <col min="2" max="2" width="13.140625" style="1" customWidth="1"/>
    <col min="3" max="4" width="16.5703125" bestFit="1" customWidth="1"/>
    <col min="5" max="6" width="16.28515625" bestFit="1" customWidth="1"/>
    <col min="7" max="7" width="16" bestFit="1" customWidth="1"/>
    <col min="8" max="8" width="13" bestFit="1" customWidth="1"/>
    <col min="9" max="10" width="13.5703125" bestFit="1" customWidth="1"/>
    <col min="11" max="12" width="13.140625" bestFit="1" customWidth="1"/>
    <col min="13" max="13" width="13" bestFit="1" customWidth="1"/>
    <col min="14" max="14" width="10.140625" bestFit="1" customWidth="1"/>
    <col min="15" max="15" width="9.5703125" bestFit="1" customWidth="1"/>
    <col min="16" max="16" width="9.28515625" bestFit="1" customWidth="1"/>
    <col min="17" max="17" width="11.7109375" bestFit="1" customWidth="1"/>
    <col min="18" max="18" width="10.85546875" bestFit="1" customWidth="1"/>
    <col min="19" max="20" width="12.42578125" bestFit="1" customWidth="1"/>
    <col min="21" max="22" width="12.140625" bestFit="1" customWidth="1"/>
    <col min="23" max="23" width="12" bestFit="1" customWidth="1"/>
    <col min="24" max="24" width="9.140625" bestFit="1" customWidth="1"/>
    <col min="25" max="26" width="13.7109375" bestFit="1" customWidth="1"/>
    <col min="27" max="28" width="13.42578125" bestFit="1" customWidth="1"/>
    <col min="29" max="29" width="13.140625" bestFit="1" customWidth="1"/>
    <col min="30" max="30" width="10.28515625" bestFit="1" customWidth="1"/>
    <col min="31" max="32" width="13.140625" bestFit="1" customWidth="1"/>
    <col min="33" max="34" width="12.85546875" bestFit="1" customWidth="1"/>
    <col min="35" max="35" width="12.7109375" bestFit="1" customWidth="1"/>
    <col min="36" max="36" width="9.85546875" bestFit="1" customWidth="1"/>
    <col min="37" max="37" width="9.42578125" bestFit="1" customWidth="1"/>
    <col min="38" max="38" width="8.5703125" bestFit="1" customWidth="1"/>
    <col min="39" max="39" width="7.7109375" bestFit="1" customWidth="1"/>
    <col min="40" max="40" width="10.5703125" bestFit="1" customWidth="1"/>
    <col min="41" max="41" width="10.140625" bestFit="1" customWidth="1"/>
    <col min="42" max="42" width="9.28515625" bestFit="1" customWidth="1"/>
    <col min="43" max="43" width="10.5703125" bestFit="1" customWidth="1"/>
    <col min="44" max="44" width="15" bestFit="1" customWidth="1"/>
    <col min="45" max="45" width="14.5703125" bestFit="1" customWidth="1"/>
    <col min="46" max="46" width="13.5703125" bestFit="1" customWidth="1"/>
    <col min="47" max="47" width="14.42578125" bestFit="1" customWidth="1"/>
  </cols>
  <sheetData>
    <row r="1" spans="1:47" s="26" customFormat="1" ht="12.75" thickBot="1" x14ac:dyDescent="0.25">
      <c r="A1" s="47" t="s">
        <v>45</v>
      </c>
      <c r="B1" s="47" t="s">
        <v>119</v>
      </c>
      <c r="C1" s="29" t="s">
        <v>48</v>
      </c>
      <c r="D1" s="30" t="s">
        <v>49</v>
      </c>
      <c r="E1" s="30" t="s">
        <v>50</v>
      </c>
      <c r="F1" s="30" t="s">
        <v>51</v>
      </c>
      <c r="G1" s="30" t="s">
        <v>52</v>
      </c>
      <c r="H1" s="30" t="s">
        <v>46</v>
      </c>
      <c r="I1" s="31" t="s">
        <v>53</v>
      </c>
      <c r="J1" s="31" t="s">
        <v>54</v>
      </c>
      <c r="K1" s="31" t="s">
        <v>55</v>
      </c>
      <c r="L1" s="31" t="s">
        <v>56</v>
      </c>
      <c r="M1" s="31" t="s">
        <v>57</v>
      </c>
      <c r="N1" s="31" t="s">
        <v>47</v>
      </c>
      <c r="O1" s="31" t="s">
        <v>105</v>
      </c>
      <c r="P1" s="32" t="s">
        <v>79</v>
      </c>
      <c r="Q1" s="33" t="s">
        <v>104</v>
      </c>
      <c r="R1" s="34" t="s">
        <v>80</v>
      </c>
      <c r="S1" s="48" t="s">
        <v>58</v>
      </c>
      <c r="T1" s="48" t="s">
        <v>59</v>
      </c>
      <c r="U1" s="48" t="s">
        <v>60</v>
      </c>
      <c r="V1" s="48" t="s">
        <v>61</v>
      </c>
      <c r="W1" s="48" t="s">
        <v>62</v>
      </c>
      <c r="X1" s="48" t="s">
        <v>68</v>
      </c>
      <c r="Y1" s="35" t="s">
        <v>63</v>
      </c>
      <c r="Z1" s="35" t="s">
        <v>64</v>
      </c>
      <c r="AA1" s="35" t="s">
        <v>65</v>
      </c>
      <c r="AB1" s="35" t="s">
        <v>66</v>
      </c>
      <c r="AC1" s="35" t="s">
        <v>67</v>
      </c>
      <c r="AD1" s="35" t="s">
        <v>69</v>
      </c>
      <c r="AE1" s="36" t="s">
        <v>71</v>
      </c>
      <c r="AF1" s="36" t="s">
        <v>70</v>
      </c>
      <c r="AG1" s="36" t="s">
        <v>72</v>
      </c>
      <c r="AH1" s="36" t="s">
        <v>73</v>
      </c>
      <c r="AI1" s="36" t="s">
        <v>74</v>
      </c>
      <c r="AJ1" s="37" t="s">
        <v>75</v>
      </c>
      <c r="AK1" s="37" t="s">
        <v>76</v>
      </c>
      <c r="AL1" s="37" t="s">
        <v>77</v>
      </c>
      <c r="AM1" s="38" t="s">
        <v>78</v>
      </c>
      <c r="AN1" s="39" t="s">
        <v>82</v>
      </c>
      <c r="AO1" s="39" t="s">
        <v>83</v>
      </c>
      <c r="AP1" s="39" t="s">
        <v>84</v>
      </c>
      <c r="AQ1" s="40" t="s">
        <v>81</v>
      </c>
      <c r="AR1" s="41" t="s">
        <v>85</v>
      </c>
      <c r="AS1" s="41" t="s">
        <v>86</v>
      </c>
      <c r="AT1" s="41" t="s">
        <v>87</v>
      </c>
      <c r="AU1" s="42" t="s">
        <v>88</v>
      </c>
    </row>
    <row r="2" spans="1:47" s="8" customFormat="1" x14ac:dyDescent="0.25">
      <c r="A2" s="24" t="s">
        <v>109</v>
      </c>
      <c r="B2" s="56" t="s">
        <v>120</v>
      </c>
      <c r="C2" s="43">
        <v>12</v>
      </c>
      <c r="D2" s="44">
        <v>22</v>
      </c>
      <c r="E2" s="44">
        <v>12</v>
      </c>
      <c r="F2" s="44">
        <v>0</v>
      </c>
      <c r="G2" s="44"/>
      <c r="H2" s="44">
        <f t="shared" ref="H2:H31" si="0">SUM(C2:G2)</f>
        <v>46</v>
      </c>
      <c r="I2" s="44">
        <v>0</v>
      </c>
      <c r="J2" s="44">
        <v>4</v>
      </c>
      <c r="K2" s="44">
        <v>0</v>
      </c>
      <c r="L2" s="44">
        <v>0</v>
      </c>
      <c r="M2" s="44"/>
      <c r="N2" s="44">
        <f>SUM(I2:M2)</f>
        <v>4</v>
      </c>
      <c r="O2" s="45">
        <f t="shared" ref="O2:O31" si="1">(N2/P2)*100</f>
        <v>8</v>
      </c>
      <c r="P2" s="44">
        <f t="shared" ref="P2:P31" si="2">SUM(H2,N2)</f>
        <v>50</v>
      </c>
      <c r="Q2" s="44"/>
      <c r="R2" s="45">
        <f t="shared" ref="R2:R31" si="3">(Q2/P2)*100</f>
        <v>0</v>
      </c>
      <c r="S2" s="44">
        <v>22</v>
      </c>
      <c r="T2" s="44">
        <v>22</v>
      </c>
      <c r="U2" s="44">
        <v>22</v>
      </c>
      <c r="V2" s="44">
        <v>0</v>
      </c>
      <c r="W2" s="44"/>
      <c r="X2" s="44">
        <f t="shared" ref="X2:X31" si="4">SUM(S2:W2)</f>
        <v>66</v>
      </c>
      <c r="Y2" s="44">
        <v>2</v>
      </c>
      <c r="Z2" s="44">
        <v>2</v>
      </c>
      <c r="AA2" s="44">
        <v>0</v>
      </c>
      <c r="AB2" s="44">
        <v>0</v>
      </c>
      <c r="AC2" s="44"/>
      <c r="AD2" s="44">
        <f t="shared" ref="AD2:AD31" si="5">SUM(Y2:AC2)</f>
        <v>4</v>
      </c>
      <c r="AE2" s="44">
        <f t="shared" ref="AE2:AH4" si="6">SUM(C2,I2,S2,Y2)</f>
        <v>36</v>
      </c>
      <c r="AF2" s="44">
        <f t="shared" si="6"/>
        <v>50</v>
      </c>
      <c r="AG2" s="44">
        <f t="shared" si="6"/>
        <v>34</v>
      </c>
      <c r="AH2" s="44">
        <f t="shared" si="6"/>
        <v>0</v>
      </c>
      <c r="AI2" s="44"/>
      <c r="AJ2" s="44">
        <f t="shared" ref="AJ2:AJ15" si="7">SUM(AE2:AF2)</f>
        <v>86</v>
      </c>
      <c r="AK2" s="44">
        <f>SUM(AG2:AH2)</f>
        <v>34</v>
      </c>
      <c r="AL2" s="44"/>
      <c r="AM2" s="44">
        <f t="shared" ref="AM2:AM31" si="8">SUM(AJ2:AL2)</f>
        <v>120</v>
      </c>
      <c r="AN2" s="44">
        <v>4</v>
      </c>
      <c r="AO2" s="44">
        <v>2</v>
      </c>
      <c r="AP2" s="44">
        <v>0</v>
      </c>
      <c r="AQ2" s="44">
        <f t="shared" ref="AQ2:AQ31" si="9">SUM(AN2:AP2)</f>
        <v>6</v>
      </c>
      <c r="AR2" s="44">
        <f t="shared" ref="AR2:AS4" si="10">AJ2/AN2</f>
        <v>21.5</v>
      </c>
      <c r="AS2" s="44">
        <f t="shared" si="10"/>
        <v>17</v>
      </c>
      <c r="AT2" s="44"/>
      <c r="AU2" s="46">
        <f t="shared" ref="AU2:AU31" si="11">AM2/AQ2</f>
        <v>20</v>
      </c>
    </row>
    <row r="3" spans="1:47" s="8" customFormat="1" x14ac:dyDescent="0.25">
      <c r="A3" s="24" t="s">
        <v>32</v>
      </c>
      <c r="B3" s="56" t="s">
        <v>120</v>
      </c>
      <c r="C3" s="43">
        <v>0</v>
      </c>
      <c r="D3" s="44">
        <v>0</v>
      </c>
      <c r="E3" s="44">
        <v>3</v>
      </c>
      <c r="F3" s="44">
        <v>0</v>
      </c>
      <c r="G3" s="44">
        <v>1</v>
      </c>
      <c r="H3" s="44">
        <f t="shared" si="0"/>
        <v>4</v>
      </c>
      <c r="I3" s="44">
        <v>0</v>
      </c>
      <c r="J3" s="44">
        <v>0</v>
      </c>
      <c r="K3" s="44">
        <v>0</v>
      </c>
      <c r="L3" s="44">
        <v>2</v>
      </c>
      <c r="M3" s="44">
        <v>0</v>
      </c>
      <c r="N3" s="44">
        <f>SUM(I3:M3)</f>
        <v>2</v>
      </c>
      <c r="O3" s="45">
        <f t="shared" si="1"/>
        <v>33.333333333333329</v>
      </c>
      <c r="P3" s="44">
        <f t="shared" si="2"/>
        <v>6</v>
      </c>
      <c r="Q3" s="44"/>
      <c r="R3" s="45">
        <f t="shared" si="3"/>
        <v>0</v>
      </c>
      <c r="S3" s="44">
        <v>3</v>
      </c>
      <c r="T3" s="44">
        <v>0</v>
      </c>
      <c r="U3" s="44">
        <v>9</v>
      </c>
      <c r="V3" s="44">
        <v>7</v>
      </c>
      <c r="W3" s="44">
        <v>2</v>
      </c>
      <c r="X3" s="44">
        <f t="shared" si="4"/>
        <v>21</v>
      </c>
      <c r="Y3" s="44">
        <v>0</v>
      </c>
      <c r="Z3" s="44">
        <v>0</v>
      </c>
      <c r="AA3" s="44">
        <v>0</v>
      </c>
      <c r="AB3" s="44">
        <v>2</v>
      </c>
      <c r="AC3" s="44">
        <v>0</v>
      </c>
      <c r="AD3" s="44">
        <f t="shared" si="5"/>
        <v>2</v>
      </c>
      <c r="AE3" s="44">
        <f t="shared" si="6"/>
        <v>3</v>
      </c>
      <c r="AF3" s="44">
        <f t="shared" si="6"/>
        <v>0</v>
      </c>
      <c r="AG3" s="44">
        <f t="shared" si="6"/>
        <v>12</v>
      </c>
      <c r="AH3" s="44">
        <f t="shared" si="6"/>
        <v>11</v>
      </c>
      <c r="AI3" s="44">
        <f t="shared" ref="AI3:AI9" si="12">SUM(G3,M3,W3,AC3)</f>
        <v>3</v>
      </c>
      <c r="AJ3" s="44">
        <f t="shared" si="7"/>
        <v>3</v>
      </c>
      <c r="AK3" s="44">
        <f>SUM(AG3:AH3)</f>
        <v>23</v>
      </c>
      <c r="AL3" s="44">
        <f t="shared" ref="AL3:AL9" si="13">AI3</f>
        <v>3</v>
      </c>
      <c r="AM3" s="44">
        <f t="shared" si="8"/>
        <v>29</v>
      </c>
      <c r="AN3" s="44">
        <v>2</v>
      </c>
      <c r="AO3" s="44">
        <v>4</v>
      </c>
      <c r="AP3" s="44">
        <v>2</v>
      </c>
      <c r="AQ3" s="44">
        <f t="shared" si="9"/>
        <v>8</v>
      </c>
      <c r="AR3" s="44">
        <f t="shared" si="10"/>
        <v>1.5</v>
      </c>
      <c r="AS3" s="44">
        <f t="shared" si="10"/>
        <v>5.75</v>
      </c>
      <c r="AT3" s="44">
        <f t="shared" ref="AT3:AT9" si="14">AL3/AP3</f>
        <v>1.5</v>
      </c>
      <c r="AU3" s="46">
        <f t="shared" si="11"/>
        <v>3.625</v>
      </c>
    </row>
    <row r="4" spans="1:47" s="8" customFormat="1" x14ac:dyDescent="0.25">
      <c r="A4" s="24" t="s">
        <v>106</v>
      </c>
      <c r="B4" s="56" t="s">
        <v>120</v>
      </c>
      <c r="C4" s="43">
        <v>0</v>
      </c>
      <c r="D4" s="44">
        <v>16</v>
      </c>
      <c r="E4" s="44">
        <v>0</v>
      </c>
      <c r="F4" s="44">
        <v>11</v>
      </c>
      <c r="G4" s="44">
        <v>6</v>
      </c>
      <c r="H4" s="44">
        <f t="shared" si="0"/>
        <v>33</v>
      </c>
      <c r="I4" s="44">
        <v>0</v>
      </c>
      <c r="J4" s="44">
        <v>18</v>
      </c>
      <c r="K4" s="44">
        <v>0</v>
      </c>
      <c r="L4" s="44">
        <v>32</v>
      </c>
      <c r="M4" s="44">
        <v>16</v>
      </c>
      <c r="N4" s="44">
        <f>SUM(I4:M4)</f>
        <v>66</v>
      </c>
      <c r="O4" s="45">
        <f t="shared" si="1"/>
        <v>66.666666666666657</v>
      </c>
      <c r="P4" s="44">
        <f t="shared" si="2"/>
        <v>99</v>
      </c>
      <c r="Q4" s="44">
        <f>Tuesday!V36+Wednesday!V36+Saturday!K36</f>
        <v>17</v>
      </c>
      <c r="R4" s="45">
        <f t="shared" si="3"/>
        <v>17.171717171717169</v>
      </c>
      <c r="S4" s="44">
        <v>0</v>
      </c>
      <c r="T4" s="44">
        <v>173</v>
      </c>
      <c r="U4" s="44">
        <v>0</v>
      </c>
      <c r="V4" s="44">
        <v>213</v>
      </c>
      <c r="W4" s="44">
        <v>18</v>
      </c>
      <c r="X4" s="44">
        <f t="shared" si="4"/>
        <v>404</v>
      </c>
      <c r="Y4" s="44">
        <v>0</v>
      </c>
      <c r="Z4" s="44">
        <v>3</v>
      </c>
      <c r="AA4" s="44">
        <v>0</v>
      </c>
      <c r="AB4" s="44">
        <v>1</v>
      </c>
      <c r="AC4" s="44">
        <v>0</v>
      </c>
      <c r="AD4" s="44">
        <f t="shared" si="5"/>
        <v>4</v>
      </c>
      <c r="AE4" s="44">
        <f t="shared" si="6"/>
        <v>0</v>
      </c>
      <c r="AF4" s="44">
        <f t="shared" si="6"/>
        <v>210</v>
      </c>
      <c r="AG4" s="44">
        <f t="shared" si="6"/>
        <v>0</v>
      </c>
      <c r="AH4" s="44">
        <f t="shared" si="6"/>
        <v>257</v>
      </c>
      <c r="AI4" s="44">
        <f t="shared" si="12"/>
        <v>40</v>
      </c>
      <c r="AJ4" s="44">
        <f t="shared" si="7"/>
        <v>210</v>
      </c>
      <c r="AK4" s="44">
        <f>SUM(AG4:AH4)</f>
        <v>257</v>
      </c>
      <c r="AL4" s="44">
        <f t="shared" si="13"/>
        <v>40</v>
      </c>
      <c r="AM4" s="44">
        <f t="shared" si="8"/>
        <v>507</v>
      </c>
      <c r="AN4" s="44">
        <v>2</v>
      </c>
      <c r="AO4" s="44">
        <v>2</v>
      </c>
      <c r="AP4" s="44">
        <v>2</v>
      </c>
      <c r="AQ4" s="44">
        <f t="shared" si="9"/>
        <v>6</v>
      </c>
      <c r="AR4" s="44">
        <f t="shared" si="10"/>
        <v>105</v>
      </c>
      <c r="AS4" s="44">
        <f t="shared" si="10"/>
        <v>128.5</v>
      </c>
      <c r="AT4" s="44">
        <f t="shared" si="14"/>
        <v>20</v>
      </c>
      <c r="AU4" s="46">
        <f t="shared" si="11"/>
        <v>84.5</v>
      </c>
    </row>
    <row r="5" spans="1:47" s="8" customFormat="1" x14ac:dyDescent="0.25">
      <c r="A5" s="24" t="s">
        <v>92</v>
      </c>
      <c r="B5" s="56" t="s">
        <v>120</v>
      </c>
      <c r="C5" s="43">
        <v>34</v>
      </c>
      <c r="D5" s="44">
        <v>15</v>
      </c>
      <c r="E5" s="44"/>
      <c r="F5" s="44"/>
      <c r="G5" s="44">
        <v>0</v>
      </c>
      <c r="H5" s="44">
        <f t="shared" si="0"/>
        <v>49</v>
      </c>
      <c r="I5" s="44">
        <v>10</v>
      </c>
      <c r="J5" s="44">
        <v>15</v>
      </c>
      <c r="K5" s="44"/>
      <c r="L5" s="44"/>
      <c r="M5" s="44">
        <v>3</v>
      </c>
      <c r="N5" s="44">
        <f>SUM(I5:L5)</f>
        <v>25</v>
      </c>
      <c r="O5" s="45">
        <f t="shared" si="1"/>
        <v>33.783783783783782</v>
      </c>
      <c r="P5" s="44">
        <f t="shared" si="2"/>
        <v>74</v>
      </c>
      <c r="Q5" s="44">
        <f>Tuesday!V18+Wednesday!V18+Saturday!K18</f>
        <v>24</v>
      </c>
      <c r="R5" s="45">
        <f t="shared" si="3"/>
        <v>32.432432432432435</v>
      </c>
      <c r="S5" s="44">
        <v>206</v>
      </c>
      <c r="T5" s="44">
        <v>108</v>
      </c>
      <c r="U5" s="44"/>
      <c r="V5" s="44"/>
      <c r="W5" s="44">
        <v>53</v>
      </c>
      <c r="X5" s="44">
        <f t="shared" si="4"/>
        <v>367</v>
      </c>
      <c r="Y5" s="44">
        <v>0</v>
      </c>
      <c r="Z5" s="44">
        <v>0</v>
      </c>
      <c r="AA5" s="44"/>
      <c r="AB5" s="44"/>
      <c r="AC5" s="44">
        <v>0</v>
      </c>
      <c r="AD5" s="44">
        <f t="shared" si="5"/>
        <v>0</v>
      </c>
      <c r="AE5" s="44">
        <f t="shared" ref="AE5:AE15" si="15">SUM(C5,I5,S5,Y5)</f>
        <v>250</v>
      </c>
      <c r="AF5" s="44">
        <f t="shared" ref="AF5:AF15" si="16">SUM(D5,J5,T5,Z5)</f>
        <v>138</v>
      </c>
      <c r="AG5" s="44"/>
      <c r="AH5" s="44"/>
      <c r="AI5" s="44">
        <f t="shared" si="12"/>
        <v>56</v>
      </c>
      <c r="AJ5" s="44">
        <f t="shared" si="7"/>
        <v>388</v>
      </c>
      <c r="AK5" s="44"/>
      <c r="AL5" s="44">
        <f t="shared" si="13"/>
        <v>56</v>
      </c>
      <c r="AM5" s="44">
        <f t="shared" si="8"/>
        <v>444</v>
      </c>
      <c r="AN5" s="44">
        <v>2</v>
      </c>
      <c r="AO5" s="44"/>
      <c r="AP5" s="44">
        <v>2</v>
      </c>
      <c r="AQ5" s="44">
        <f t="shared" si="9"/>
        <v>4</v>
      </c>
      <c r="AR5" s="44">
        <f t="shared" ref="AR5:AR15" si="17">AJ5/AN5</f>
        <v>194</v>
      </c>
      <c r="AS5" s="44"/>
      <c r="AT5" s="44">
        <f t="shared" si="14"/>
        <v>28</v>
      </c>
      <c r="AU5" s="46">
        <f t="shared" si="11"/>
        <v>111</v>
      </c>
    </row>
    <row r="6" spans="1:47" s="8" customFormat="1" x14ac:dyDescent="0.25">
      <c r="A6" s="24" t="s">
        <v>91</v>
      </c>
      <c r="B6" s="56" t="s">
        <v>120</v>
      </c>
      <c r="C6" s="43">
        <v>10</v>
      </c>
      <c r="D6" s="44">
        <v>18</v>
      </c>
      <c r="E6" s="44">
        <v>5</v>
      </c>
      <c r="F6" s="44">
        <v>26</v>
      </c>
      <c r="G6" s="44">
        <v>1</v>
      </c>
      <c r="H6" s="44">
        <f t="shared" si="0"/>
        <v>60</v>
      </c>
      <c r="I6" s="44">
        <v>36</v>
      </c>
      <c r="J6" s="44">
        <v>21</v>
      </c>
      <c r="K6" s="44">
        <v>43</v>
      </c>
      <c r="L6" s="44">
        <v>58</v>
      </c>
      <c r="M6" s="44">
        <v>14</v>
      </c>
      <c r="N6" s="44">
        <f t="shared" ref="N6:N31" si="18">SUM(I6:M6)</f>
        <v>172</v>
      </c>
      <c r="O6" s="45">
        <f t="shared" si="1"/>
        <v>74.137931034482762</v>
      </c>
      <c r="P6" s="44">
        <f t="shared" si="2"/>
        <v>232</v>
      </c>
      <c r="Q6" s="44">
        <f>Tuesday!V12+Wednesday!V12+Saturday!K12</f>
        <v>21</v>
      </c>
      <c r="R6" s="45">
        <f t="shared" si="3"/>
        <v>9.0517241379310338</v>
      </c>
      <c r="S6" s="44">
        <v>371</v>
      </c>
      <c r="T6" s="44">
        <v>203</v>
      </c>
      <c r="U6" s="44">
        <v>357</v>
      </c>
      <c r="V6" s="44">
        <v>320</v>
      </c>
      <c r="W6" s="44">
        <v>31</v>
      </c>
      <c r="X6" s="44">
        <f t="shared" si="4"/>
        <v>1282</v>
      </c>
      <c r="Y6" s="44">
        <v>2</v>
      </c>
      <c r="Z6" s="44">
        <v>0</v>
      </c>
      <c r="AA6" s="44">
        <v>0</v>
      </c>
      <c r="AB6" s="44">
        <v>0</v>
      </c>
      <c r="AC6" s="44">
        <v>0</v>
      </c>
      <c r="AD6" s="44">
        <f t="shared" si="5"/>
        <v>2</v>
      </c>
      <c r="AE6" s="44">
        <f t="shared" si="15"/>
        <v>419</v>
      </c>
      <c r="AF6" s="44">
        <f t="shared" si="16"/>
        <v>242</v>
      </c>
      <c r="AG6" s="44">
        <f>SUM(E6,K6,U6,AA6)</f>
        <v>405</v>
      </c>
      <c r="AH6" s="44">
        <f>SUM(F6,L6,V6,AB6)</f>
        <v>404</v>
      </c>
      <c r="AI6" s="44">
        <f t="shared" si="12"/>
        <v>46</v>
      </c>
      <c r="AJ6" s="44">
        <f t="shared" si="7"/>
        <v>661</v>
      </c>
      <c r="AK6" s="44">
        <f>SUM(AG6:AH6)</f>
        <v>809</v>
      </c>
      <c r="AL6" s="44">
        <f t="shared" si="13"/>
        <v>46</v>
      </c>
      <c r="AM6" s="44">
        <f t="shared" si="8"/>
        <v>1516</v>
      </c>
      <c r="AN6" s="44">
        <v>4</v>
      </c>
      <c r="AO6" s="44">
        <v>4</v>
      </c>
      <c r="AP6" s="44">
        <v>2</v>
      </c>
      <c r="AQ6" s="44">
        <f t="shared" si="9"/>
        <v>10</v>
      </c>
      <c r="AR6" s="44">
        <f t="shared" si="17"/>
        <v>165.25</v>
      </c>
      <c r="AS6" s="44">
        <f>AK6/AO6</f>
        <v>202.25</v>
      </c>
      <c r="AT6" s="44">
        <f t="shared" si="14"/>
        <v>23</v>
      </c>
      <c r="AU6" s="46">
        <f t="shared" si="11"/>
        <v>151.6</v>
      </c>
    </row>
    <row r="7" spans="1:47" s="8" customFormat="1" x14ac:dyDescent="0.25">
      <c r="A7" s="24" t="s">
        <v>101</v>
      </c>
      <c r="B7" s="56" t="s">
        <v>120</v>
      </c>
      <c r="C7" s="43">
        <v>0</v>
      </c>
      <c r="D7" s="44">
        <v>3</v>
      </c>
      <c r="E7" s="44"/>
      <c r="F7" s="44"/>
      <c r="G7" s="44">
        <v>2</v>
      </c>
      <c r="H7" s="44">
        <f t="shared" si="0"/>
        <v>5</v>
      </c>
      <c r="I7" s="44">
        <v>0</v>
      </c>
      <c r="J7" s="44">
        <v>2</v>
      </c>
      <c r="K7" s="44"/>
      <c r="L7" s="44"/>
      <c r="M7" s="44">
        <v>4</v>
      </c>
      <c r="N7" s="44">
        <f t="shared" si="18"/>
        <v>6</v>
      </c>
      <c r="O7" s="45">
        <f t="shared" si="1"/>
        <v>54.54545454545454</v>
      </c>
      <c r="P7" s="44">
        <f t="shared" si="2"/>
        <v>11</v>
      </c>
      <c r="Q7" s="44">
        <v>2</v>
      </c>
      <c r="R7" s="45">
        <f t="shared" si="3"/>
        <v>18.181818181818183</v>
      </c>
      <c r="S7" s="44">
        <v>0</v>
      </c>
      <c r="T7" s="44">
        <v>49</v>
      </c>
      <c r="U7" s="44"/>
      <c r="V7" s="44"/>
      <c r="W7" s="44">
        <v>119</v>
      </c>
      <c r="X7" s="44">
        <f t="shared" si="4"/>
        <v>168</v>
      </c>
      <c r="Y7" s="44">
        <v>0</v>
      </c>
      <c r="Z7" s="44">
        <v>0</v>
      </c>
      <c r="AA7" s="44"/>
      <c r="AB7" s="44"/>
      <c r="AC7" s="44">
        <v>0</v>
      </c>
      <c r="AD7" s="44">
        <f t="shared" si="5"/>
        <v>0</v>
      </c>
      <c r="AE7" s="44">
        <f t="shared" si="15"/>
        <v>0</v>
      </c>
      <c r="AF7" s="44">
        <f t="shared" si="16"/>
        <v>54</v>
      </c>
      <c r="AG7" s="44"/>
      <c r="AH7" s="44"/>
      <c r="AI7" s="44">
        <f t="shared" si="12"/>
        <v>125</v>
      </c>
      <c r="AJ7" s="44">
        <f t="shared" si="7"/>
        <v>54</v>
      </c>
      <c r="AK7" s="44"/>
      <c r="AL7" s="44">
        <f t="shared" si="13"/>
        <v>125</v>
      </c>
      <c r="AM7" s="44">
        <f t="shared" si="8"/>
        <v>179</v>
      </c>
      <c r="AN7" s="44">
        <v>2</v>
      </c>
      <c r="AO7" s="44">
        <v>0</v>
      </c>
      <c r="AP7" s="44">
        <v>2</v>
      </c>
      <c r="AQ7" s="44">
        <f t="shared" si="9"/>
        <v>4</v>
      </c>
      <c r="AR7" s="44">
        <f t="shared" si="17"/>
        <v>27</v>
      </c>
      <c r="AS7" s="44"/>
      <c r="AT7" s="44">
        <f t="shared" si="14"/>
        <v>62.5</v>
      </c>
      <c r="AU7" s="46">
        <f t="shared" si="11"/>
        <v>44.75</v>
      </c>
    </row>
    <row r="8" spans="1:47" s="8" customFormat="1" x14ac:dyDescent="0.25">
      <c r="A8" s="24" t="s">
        <v>93</v>
      </c>
      <c r="B8" s="56" t="s">
        <v>120</v>
      </c>
      <c r="C8" s="43">
        <v>11</v>
      </c>
      <c r="D8" s="44">
        <v>8</v>
      </c>
      <c r="E8" s="44">
        <v>7</v>
      </c>
      <c r="F8" s="44">
        <v>4</v>
      </c>
      <c r="G8" s="44">
        <v>0</v>
      </c>
      <c r="H8" s="44">
        <f t="shared" si="0"/>
        <v>30</v>
      </c>
      <c r="I8" s="44">
        <v>37</v>
      </c>
      <c r="J8" s="44">
        <v>19</v>
      </c>
      <c r="K8" s="44">
        <v>37</v>
      </c>
      <c r="L8" s="44">
        <v>21</v>
      </c>
      <c r="M8" s="44">
        <v>4</v>
      </c>
      <c r="N8" s="44">
        <f t="shared" si="18"/>
        <v>118</v>
      </c>
      <c r="O8" s="45">
        <f t="shared" si="1"/>
        <v>79.729729729729726</v>
      </c>
      <c r="P8" s="44">
        <f t="shared" si="2"/>
        <v>148</v>
      </c>
      <c r="Q8" s="44">
        <v>17</v>
      </c>
      <c r="R8" s="45">
        <f t="shared" si="3"/>
        <v>11.486486486486488</v>
      </c>
      <c r="S8" s="44">
        <v>179</v>
      </c>
      <c r="T8" s="44">
        <v>114</v>
      </c>
      <c r="U8" s="44">
        <v>151</v>
      </c>
      <c r="V8" s="44">
        <v>109</v>
      </c>
      <c r="W8" s="44">
        <v>48</v>
      </c>
      <c r="X8" s="44">
        <f t="shared" si="4"/>
        <v>601</v>
      </c>
      <c r="Y8" s="44">
        <v>0</v>
      </c>
      <c r="Z8" s="44">
        <v>2</v>
      </c>
      <c r="AA8" s="44">
        <v>4</v>
      </c>
      <c r="AB8" s="44">
        <v>0</v>
      </c>
      <c r="AC8" s="44">
        <v>0</v>
      </c>
      <c r="AD8" s="44">
        <f t="shared" si="5"/>
        <v>6</v>
      </c>
      <c r="AE8" s="44">
        <f t="shared" si="15"/>
        <v>227</v>
      </c>
      <c r="AF8" s="44">
        <f t="shared" si="16"/>
        <v>143</v>
      </c>
      <c r="AG8" s="44">
        <f>SUM(E8,K8,U8,AA8)</f>
        <v>199</v>
      </c>
      <c r="AH8" s="44">
        <f>SUM(F8,L8,V8,AB8)</f>
        <v>134</v>
      </c>
      <c r="AI8" s="44">
        <f t="shared" si="12"/>
        <v>52</v>
      </c>
      <c r="AJ8" s="44">
        <f t="shared" si="7"/>
        <v>370</v>
      </c>
      <c r="AK8" s="44">
        <f>SUM(AG8:AH8)</f>
        <v>333</v>
      </c>
      <c r="AL8" s="44">
        <f t="shared" si="13"/>
        <v>52</v>
      </c>
      <c r="AM8" s="44">
        <f t="shared" si="8"/>
        <v>755</v>
      </c>
      <c r="AN8" s="44">
        <v>4</v>
      </c>
      <c r="AO8" s="44">
        <v>4</v>
      </c>
      <c r="AP8" s="44">
        <v>2</v>
      </c>
      <c r="AQ8" s="44">
        <f t="shared" si="9"/>
        <v>10</v>
      </c>
      <c r="AR8" s="44">
        <f t="shared" si="17"/>
        <v>92.5</v>
      </c>
      <c r="AS8" s="44">
        <f>AK8/AO8</f>
        <v>83.25</v>
      </c>
      <c r="AT8" s="44">
        <f t="shared" si="14"/>
        <v>26</v>
      </c>
      <c r="AU8" s="46">
        <f t="shared" si="11"/>
        <v>75.5</v>
      </c>
    </row>
    <row r="9" spans="1:47" s="8" customFormat="1" x14ac:dyDescent="0.25">
      <c r="A9" s="24" t="s">
        <v>98</v>
      </c>
      <c r="B9" s="56" t="s">
        <v>120</v>
      </c>
      <c r="C9" s="43">
        <v>2</v>
      </c>
      <c r="D9" s="44">
        <v>0</v>
      </c>
      <c r="E9" s="44">
        <v>0</v>
      </c>
      <c r="F9" s="44">
        <v>0</v>
      </c>
      <c r="G9" s="44">
        <v>0</v>
      </c>
      <c r="H9" s="44">
        <f t="shared" si="0"/>
        <v>2</v>
      </c>
      <c r="I9" s="44">
        <v>9</v>
      </c>
      <c r="J9" s="44">
        <v>0</v>
      </c>
      <c r="K9" s="44">
        <v>2</v>
      </c>
      <c r="L9" s="44">
        <v>2</v>
      </c>
      <c r="M9" s="44">
        <v>9</v>
      </c>
      <c r="N9" s="44">
        <f t="shared" si="18"/>
        <v>22</v>
      </c>
      <c r="O9" s="45">
        <f t="shared" si="1"/>
        <v>91.666666666666657</v>
      </c>
      <c r="P9" s="44">
        <f t="shared" si="2"/>
        <v>24</v>
      </c>
      <c r="Q9" s="44">
        <v>5</v>
      </c>
      <c r="R9" s="45">
        <f t="shared" si="3"/>
        <v>20.833333333333336</v>
      </c>
      <c r="S9" s="44">
        <v>14</v>
      </c>
      <c r="T9" s="44">
        <v>0</v>
      </c>
      <c r="U9" s="44">
        <v>5</v>
      </c>
      <c r="V9" s="44">
        <v>26</v>
      </c>
      <c r="W9" s="44">
        <v>19</v>
      </c>
      <c r="X9" s="44">
        <f t="shared" si="4"/>
        <v>64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f t="shared" si="5"/>
        <v>0</v>
      </c>
      <c r="AE9" s="44">
        <f t="shared" si="15"/>
        <v>25</v>
      </c>
      <c r="AF9" s="44">
        <f t="shared" si="16"/>
        <v>0</v>
      </c>
      <c r="AG9" s="44">
        <f>SUM(E9,K9,U9,AA9)</f>
        <v>7</v>
      </c>
      <c r="AH9" s="44">
        <f>SUM(F9,L9,V9,AB9)</f>
        <v>28</v>
      </c>
      <c r="AI9" s="44">
        <f t="shared" si="12"/>
        <v>28</v>
      </c>
      <c r="AJ9" s="44">
        <f t="shared" si="7"/>
        <v>25</v>
      </c>
      <c r="AK9" s="44">
        <f>SUM(AG9:AH9)</f>
        <v>35</v>
      </c>
      <c r="AL9" s="44">
        <f t="shared" si="13"/>
        <v>28</v>
      </c>
      <c r="AM9" s="44">
        <f t="shared" si="8"/>
        <v>88</v>
      </c>
      <c r="AN9" s="44">
        <v>2</v>
      </c>
      <c r="AO9" s="44">
        <v>4</v>
      </c>
      <c r="AP9" s="44">
        <v>2</v>
      </c>
      <c r="AQ9" s="44">
        <f t="shared" si="9"/>
        <v>8</v>
      </c>
      <c r="AR9" s="44">
        <f t="shared" si="17"/>
        <v>12.5</v>
      </c>
      <c r="AS9" s="44">
        <f>AK9/AO9</f>
        <v>8.75</v>
      </c>
      <c r="AT9" s="44">
        <f t="shared" si="14"/>
        <v>14</v>
      </c>
      <c r="AU9" s="46">
        <f t="shared" si="11"/>
        <v>11</v>
      </c>
    </row>
    <row r="10" spans="1:47" s="8" customFormat="1" x14ac:dyDescent="0.25">
      <c r="A10" s="24" t="s">
        <v>36</v>
      </c>
      <c r="B10" s="56" t="s">
        <v>120</v>
      </c>
      <c r="C10" s="43">
        <v>0</v>
      </c>
      <c r="D10" s="44">
        <v>0</v>
      </c>
      <c r="E10" s="44"/>
      <c r="F10" s="44"/>
      <c r="G10" s="44"/>
      <c r="H10" s="44">
        <f t="shared" si="0"/>
        <v>0</v>
      </c>
      <c r="I10" s="44">
        <v>0</v>
      </c>
      <c r="J10" s="44">
        <v>5</v>
      </c>
      <c r="K10" s="44"/>
      <c r="L10" s="44"/>
      <c r="M10" s="44"/>
      <c r="N10" s="44">
        <f t="shared" si="18"/>
        <v>5</v>
      </c>
      <c r="O10" s="45">
        <f t="shared" si="1"/>
        <v>100</v>
      </c>
      <c r="P10" s="44">
        <f t="shared" si="2"/>
        <v>5</v>
      </c>
      <c r="Q10" s="44">
        <v>0</v>
      </c>
      <c r="R10" s="45">
        <f t="shared" si="3"/>
        <v>0</v>
      </c>
      <c r="S10" s="44">
        <v>0</v>
      </c>
      <c r="T10" s="44">
        <v>0</v>
      </c>
      <c r="U10" s="44"/>
      <c r="V10" s="44"/>
      <c r="W10" s="44"/>
      <c r="X10" s="44">
        <f t="shared" si="4"/>
        <v>0</v>
      </c>
      <c r="Y10" s="44">
        <v>0</v>
      </c>
      <c r="Z10" s="44">
        <v>0</v>
      </c>
      <c r="AA10" s="44"/>
      <c r="AB10" s="44"/>
      <c r="AC10" s="44"/>
      <c r="AD10" s="44">
        <f t="shared" si="5"/>
        <v>0</v>
      </c>
      <c r="AE10" s="44">
        <f t="shared" si="15"/>
        <v>0</v>
      </c>
      <c r="AF10" s="44">
        <f t="shared" si="16"/>
        <v>5</v>
      </c>
      <c r="AG10" s="44"/>
      <c r="AH10" s="44"/>
      <c r="AI10" s="44"/>
      <c r="AJ10" s="44">
        <f t="shared" si="7"/>
        <v>5</v>
      </c>
      <c r="AK10" s="44"/>
      <c r="AL10" s="44"/>
      <c r="AM10" s="44">
        <f t="shared" si="8"/>
        <v>5</v>
      </c>
      <c r="AN10" s="44">
        <v>2</v>
      </c>
      <c r="AO10" s="44">
        <v>0</v>
      </c>
      <c r="AP10" s="44">
        <v>0</v>
      </c>
      <c r="AQ10" s="44">
        <f t="shared" si="9"/>
        <v>2</v>
      </c>
      <c r="AR10" s="44">
        <f t="shared" si="17"/>
        <v>2.5</v>
      </c>
      <c r="AS10" s="44"/>
      <c r="AT10" s="44"/>
      <c r="AU10" s="46">
        <f t="shared" si="11"/>
        <v>2.5</v>
      </c>
    </row>
    <row r="11" spans="1:47" s="8" customFormat="1" x14ac:dyDescent="0.25">
      <c r="A11" s="24" t="s">
        <v>100</v>
      </c>
      <c r="B11" s="56" t="s">
        <v>120</v>
      </c>
      <c r="C11" s="43">
        <v>42</v>
      </c>
      <c r="D11" s="44">
        <v>49</v>
      </c>
      <c r="E11" s="44"/>
      <c r="F11" s="44"/>
      <c r="G11" s="44">
        <v>29</v>
      </c>
      <c r="H11" s="44">
        <f t="shared" si="0"/>
        <v>120</v>
      </c>
      <c r="I11" s="44">
        <v>36</v>
      </c>
      <c r="J11" s="44">
        <v>54</v>
      </c>
      <c r="K11" s="44"/>
      <c r="L11" s="44"/>
      <c r="M11" s="44">
        <v>10</v>
      </c>
      <c r="N11" s="44">
        <f t="shared" si="18"/>
        <v>100</v>
      </c>
      <c r="O11" s="45">
        <f t="shared" si="1"/>
        <v>45.454545454545453</v>
      </c>
      <c r="P11" s="44">
        <f t="shared" si="2"/>
        <v>220</v>
      </c>
      <c r="Q11" s="44">
        <v>18</v>
      </c>
      <c r="R11" s="45">
        <f t="shared" si="3"/>
        <v>8.1818181818181817</v>
      </c>
      <c r="S11" s="44">
        <v>544</v>
      </c>
      <c r="T11" s="44">
        <v>370</v>
      </c>
      <c r="U11" s="44"/>
      <c r="V11" s="44"/>
      <c r="W11" s="44">
        <v>291</v>
      </c>
      <c r="X11" s="44">
        <f t="shared" si="4"/>
        <v>1205</v>
      </c>
      <c r="Y11" s="44">
        <v>4</v>
      </c>
      <c r="Z11" s="44">
        <v>4</v>
      </c>
      <c r="AA11" s="44"/>
      <c r="AB11" s="44"/>
      <c r="AC11" s="44">
        <v>0</v>
      </c>
      <c r="AD11" s="44">
        <f t="shared" si="5"/>
        <v>8</v>
      </c>
      <c r="AE11" s="44">
        <f t="shared" si="15"/>
        <v>626</v>
      </c>
      <c r="AF11" s="44">
        <f t="shared" si="16"/>
        <v>477</v>
      </c>
      <c r="AG11" s="44"/>
      <c r="AH11" s="44"/>
      <c r="AI11" s="44">
        <f>SUM(G11,M11,W11,AC11)</f>
        <v>330</v>
      </c>
      <c r="AJ11" s="44">
        <f t="shared" si="7"/>
        <v>1103</v>
      </c>
      <c r="AK11" s="44"/>
      <c r="AL11" s="44">
        <f>AI11</f>
        <v>330</v>
      </c>
      <c r="AM11" s="44">
        <f t="shared" si="8"/>
        <v>1433</v>
      </c>
      <c r="AN11" s="44">
        <v>4</v>
      </c>
      <c r="AO11" s="44">
        <v>0</v>
      </c>
      <c r="AP11" s="44">
        <v>2</v>
      </c>
      <c r="AQ11" s="44">
        <f t="shared" si="9"/>
        <v>6</v>
      </c>
      <c r="AR11" s="44">
        <f t="shared" si="17"/>
        <v>275.75</v>
      </c>
      <c r="AS11" s="44"/>
      <c r="AT11" s="44">
        <f>AL11/AP11</f>
        <v>165</v>
      </c>
      <c r="AU11" s="46">
        <f t="shared" si="11"/>
        <v>238.83333333333334</v>
      </c>
    </row>
    <row r="12" spans="1:47" s="8" customFormat="1" x14ac:dyDescent="0.25">
      <c r="A12" s="24" t="s">
        <v>89</v>
      </c>
      <c r="B12" s="56" t="s">
        <v>120</v>
      </c>
      <c r="C12" s="43">
        <v>5</v>
      </c>
      <c r="D12" s="44">
        <v>0</v>
      </c>
      <c r="E12" s="44">
        <v>4</v>
      </c>
      <c r="F12" s="44">
        <v>2</v>
      </c>
      <c r="G12" s="44"/>
      <c r="H12" s="44">
        <f t="shared" si="0"/>
        <v>11</v>
      </c>
      <c r="I12" s="44">
        <v>21</v>
      </c>
      <c r="J12" s="44">
        <v>0</v>
      </c>
      <c r="K12" s="44">
        <v>25</v>
      </c>
      <c r="L12" s="44">
        <v>18</v>
      </c>
      <c r="M12" s="44"/>
      <c r="N12" s="44">
        <f t="shared" si="18"/>
        <v>64</v>
      </c>
      <c r="O12" s="45">
        <f t="shared" si="1"/>
        <v>85.333333333333343</v>
      </c>
      <c r="P12" s="44">
        <f t="shared" si="2"/>
        <v>75</v>
      </c>
      <c r="Q12" s="44">
        <v>17</v>
      </c>
      <c r="R12" s="45">
        <f t="shared" si="3"/>
        <v>22.666666666666664</v>
      </c>
      <c r="S12" s="44">
        <v>39</v>
      </c>
      <c r="T12" s="44">
        <v>0</v>
      </c>
      <c r="U12" s="44">
        <v>33</v>
      </c>
      <c r="V12" s="44">
        <v>52</v>
      </c>
      <c r="W12" s="44"/>
      <c r="X12" s="44">
        <f t="shared" si="4"/>
        <v>124</v>
      </c>
      <c r="Y12" s="44">
        <v>0</v>
      </c>
      <c r="Z12" s="44">
        <v>0</v>
      </c>
      <c r="AA12" s="44">
        <v>1</v>
      </c>
      <c r="AB12" s="44">
        <v>1</v>
      </c>
      <c r="AC12" s="44"/>
      <c r="AD12" s="44">
        <f t="shared" si="5"/>
        <v>2</v>
      </c>
      <c r="AE12" s="44">
        <f t="shared" si="15"/>
        <v>65</v>
      </c>
      <c r="AF12" s="44">
        <f t="shared" si="16"/>
        <v>0</v>
      </c>
      <c r="AG12" s="44">
        <f t="shared" ref="AG12:AH15" si="19">SUM(E12,K12,U12,AA12)</f>
        <v>63</v>
      </c>
      <c r="AH12" s="44">
        <f t="shared" si="19"/>
        <v>73</v>
      </c>
      <c r="AI12" s="44"/>
      <c r="AJ12" s="44">
        <f t="shared" si="7"/>
        <v>65</v>
      </c>
      <c r="AK12" s="44">
        <f>SUM(AG12:AH12)</f>
        <v>136</v>
      </c>
      <c r="AL12" s="44"/>
      <c r="AM12" s="44">
        <f t="shared" si="8"/>
        <v>201</v>
      </c>
      <c r="AN12" s="44">
        <v>2</v>
      </c>
      <c r="AO12" s="44">
        <v>4</v>
      </c>
      <c r="AP12" s="44">
        <v>0</v>
      </c>
      <c r="AQ12" s="44">
        <f t="shared" si="9"/>
        <v>6</v>
      </c>
      <c r="AR12" s="44">
        <f t="shared" si="17"/>
        <v>32.5</v>
      </c>
      <c r="AS12" s="44">
        <f>AK12/AO12</f>
        <v>34</v>
      </c>
      <c r="AT12" s="44"/>
      <c r="AU12" s="46">
        <f t="shared" si="11"/>
        <v>33.5</v>
      </c>
    </row>
    <row r="13" spans="1:47" s="8" customFormat="1" x14ac:dyDescent="0.25">
      <c r="A13" s="24" t="s">
        <v>30</v>
      </c>
      <c r="B13" s="56" t="s">
        <v>120</v>
      </c>
      <c r="C13" s="43">
        <v>2</v>
      </c>
      <c r="D13" s="44">
        <v>0</v>
      </c>
      <c r="E13" s="44">
        <v>0</v>
      </c>
      <c r="F13" s="44">
        <v>2</v>
      </c>
      <c r="G13" s="44">
        <v>5</v>
      </c>
      <c r="H13" s="44">
        <f t="shared" si="0"/>
        <v>9</v>
      </c>
      <c r="I13" s="44">
        <v>2</v>
      </c>
      <c r="J13" s="44">
        <v>0</v>
      </c>
      <c r="K13" s="44">
        <v>1</v>
      </c>
      <c r="L13" s="44">
        <v>6</v>
      </c>
      <c r="M13" s="44">
        <v>3</v>
      </c>
      <c r="N13" s="44">
        <f t="shared" si="18"/>
        <v>12</v>
      </c>
      <c r="O13" s="45">
        <f t="shared" si="1"/>
        <v>57.142857142857139</v>
      </c>
      <c r="P13" s="44">
        <f t="shared" si="2"/>
        <v>21</v>
      </c>
      <c r="Q13" s="44"/>
      <c r="R13" s="45">
        <f t="shared" si="3"/>
        <v>0</v>
      </c>
      <c r="S13" s="44">
        <v>9</v>
      </c>
      <c r="T13" s="44">
        <v>0</v>
      </c>
      <c r="U13" s="44">
        <v>1</v>
      </c>
      <c r="V13" s="44">
        <v>7</v>
      </c>
      <c r="W13" s="44">
        <v>22</v>
      </c>
      <c r="X13" s="44">
        <f t="shared" si="4"/>
        <v>39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f t="shared" si="5"/>
        <v>0</v>
      </c>
      <c r="AE13" s="44">
        <f t="shared" si="15"/>
        <v>13</v>
      </c>
      <c r="AF13" s="44">
        <f t="shared" si="16"/>
        <v>0</v>
      </c>
      <c r="AG13" s="44">
        <f t="shared" si="19"/>
        <v>2</v>
      </c>
      <c r="AH13" s="44">
        <f t="shared" si="19"/>
        <v>15</v>
      </c>
      <c r="AI13" s="44">
        <f>SUM(G13,M13,W13,AC13)</f>
        <v>30</v>
      </c>
      <c r="AJ13" s="44">
        <f t="shared" si="7"/>
        <v>13</v>
      </c>
      <c r="AK13" s="44">
        <f>SUM(AG13:AH13)</f>
        <v>17</v>
      </c>
      <c r="AL13" s="44">
        <f>AI13</f>
        <v>30</v>
      </c>
      <c r="AM13" s="44">
        <f t="shared" si="8"/>
        <v>60</v>
      </c>
      <c r="AN13" s="44">
        <v>2</v>
      </c>
      <c r="AO13" s="44">
        <v>4</v>
      </c>
      <c r="AP13" s="44">
        <v>2</v>
      </c>
      <c r="AQ13" s="44">
        <f t="shared" si="9"/>
        <v>8</v>
      </c>
      <c r="AR13" s="44">
        <f t="shared" si="17"/>
        <v>6.5</v>
      </c>
      <c r="AS13" s="44">
        <f>AK13/AO13</f>
        <v>4.25</v>
      </c>
      <c r="AT13" s="44">
        <f>AL13/AP13</f>
        <v>15</v>
      </c>
      <c r="AU13" s="46">
        <f t="shared" si="11"/>
        <v>7.5</v>
      </c>
    </row>
    <row r="14" spans="1:47" s="8" customFormat="1" x14ac:dyDescent="0.25">
      <c r="A14" s="24" t="s">
        <v>37</v>
      </c>
      <c r="B14" s="56" t="s">
        <v>120</v>
      </c>
      <c r="C14" s="43">
        <v>3</v>
      </c>
      <c r="D14" s="44">
        <v>0</v>
      </c>
      <c r="E14" s="44">
        <v>0</v>
      </c>
      <c r="F14" s="44">
        <v>0</v>
      </c>
      <c r="G14" s="44"/>
      <c r="H14" s="44">
        <f t="shared" si="0"/>
        <v>3</v>
      </c>
      <c r="I14" s="44">
        <v>0</v>
      </c>
      <c r="J14" s="44">
        <v>0</v>
      </c>
      <c r="K14" s="44">
        <v>0</v>
      </c>
      <c r="L14" s="44">
        <v>0</v>
      </c>
      <c r="M14" s="44"/>
      <c r="N14" s="44">
        <f t="shared" si="18"/>
        <v>0</v>
      </c>
      <c r="O14" s="45">
        <f t="shared" si="1"/>
        <v>0</v>
      </c>
      <c r="P14" s="44">
        <f t="shared" si="2"/>
        <v>3</v>
      </c>
      <c r="Q14" s="44">
        <f>Tuesday!V78+Wednesday!V78+Saturday!K78</f>
        <v>0</v>
      </c>
      <c r="R14" s="45">
        <f t="shared" si="3"/>
        <v>0</v>
      </c>
      <c r="S14" s="44">
        <v>9</v>
      </c>
      <c r="T14" s="44">
        <v>0</v>
      </c>
      <c r="U14" s="44">
        <v>0</v>
      </c>
      <c r="V14" s="44">
        <v>0</v>
      </c>
      <c r="W14" s="44"/>
      <c r="X14" s="44">
        <f t="shared" si="4"/>
        <v>9</v>
      </c>
      <c r="Y14" s="44">
        <v>0</v>
      </c>
      <c r="Z14" s="44">
        <v>0</v>
      </c>
      <c r="AA14" s="44">
        <v>0</v>
      </c>
      <c r="AB14" s="44">
        <v>0</v>
      </c>
      <c r="AC14" s="44"/>
      <c r="AD14" s="44">
        <f t="shared" si="5"/>
        <v>0</v>
      </c>
      <c r="AE14" s="44">
        <f t="shared" si="15"/>
        <v>12</v>
      </c>
      <c r="AF14" s="44">
        <f t="shared" si="16"/>
        <v>0</v>
      </c>
      <c r="AG14" s="44">
        <f t="shared" si="19"/>
        <v>0</v>
      </c>
      <c r="AH14" s="44">
        <f t="shared" si="19"/>
        <v>0</v>
      </c>
      <c r="AI14" s="44"/>
      <c r="AJ14" s="44">
        <f t="shared" si="7"/>
        <v>12</v>
      </c>
      <c r="AK14" s="44">
        <f>SUM(AG14:AH14)</f>
        <v>0</v>
      </c>
      <c r="AL14" s="44"/>
      <c r="AM14" s="44">
        <f t="shared" si="8"/>
        <v>12</v>
      </c>
      <c r="AN14" s="44">
        <v>2</v>
      </c>
      <c r="AO14" s="44">
        <v>0</v>
      </c>
      <c r="AP14" s="44">
        <v>0</v>
      </c>
      <c r="AQ14" s="44">
        <f t="shared" si="9"/>
        <v>2</v>
      </c>
      <c r="AR14" s="44">
        <f t="shared" si="17"/>
        <v>6</v>
      </c>
      <c r="AS14" s="44"/>
      <c r="AT14" s="44"/>
      <c r="AU14" s="46">
        <f t="shared" si="11"/>
        <v>6</v>
      </c>
    </row>
    <row r="15" spans="1:47" s="8" customFormat="1" x14ac:dyDescent="0.25">
      <c r="A15" s="24" t="s">
        <v>41</v>
      </c>
      <c r="B15" s="56" t="s">
        <v>120</v>
      </c>
      <c r="C15" s="43">
        <v>0</v>
      </c>
      <c r="D15" s="44">
        <v>1</v>
      </c>
      <c r="E15" s="44">
        <v>0</v>
      </c>
      <c r="F15" s="44">
        <v>0</v>
      </c>
      <c r="G15" s="44">
        <v>0</v>
      </c>
      <c r="H15" s="44">
        <f t="shared" si="0"/>
        <v>1</v>
      </c>
      <c r="I15" s="44">
        <v>3</v>
      </c>
      <c r="J15" s="44">
        <v>1</v>
      </c>
      <c r="K15" s="44">
        <v>0</v>
      </c>
      <c r="L15" s="44">
        <v>2</v>
      </c>
      <c r="M15" s="44">
        <v>0</v>
      </c>
      <c r="N15" s="44">
        <f t="shared" si="18"/>
        <v>6</v>
      </c>
      <c r="O15" s="45">
        <f t="shared" si="1"/>
        <v>85.714285714285708</v>
      </c>
      <c r="P15" s="44">
        <f t="shared" si="2"/>
        <v>7</v>
      </c>
      <c r="Q15" s="44">
        <v>3</v>
      </c>
      <c r="R15" s="45">
        <f t="shared" si="3"/>
        <v>42.857142857142854</v>
      </c>
      <c r="S15" s="44">
        <v>0</v>
      </c>
      <c r="T15" s="44">
        <v>2</v>
      </c>
      <c r="U15" s="44">
        <v>0</v>
      </c>
      <c r="V15" s="44">
        <v>0</v>
      </c>
      <c r="W15" s="44">
        <v>0</v>
      </c>
      <c r="X15" s="44">
        <f t="shared" si="4"/>
        <v>2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f t="shared" si="5"/>
        <v>0</v>
      </c>
      <c r="AE15" s="44">
        <f t="shared" si="15"/>
        <v>3</v>
      </c>
      <c r="AF15" s="44">
        <f t="shared" si="16"/>
        <v>4</v>
      </c>
      <c r="AG15" s="44">
        <f t="shared" si="19"/>
        <v>0</v>
      </c>
      <c r="AH15" s="44">
        <f t="shared" si="19"/>
        <v>2</v>
      </c>
      <c r="AI15" s="44">
        <f>SUM(G15,M15,W15,AC15)</f>
        <v>0</v>
      </c>
      <c r="AJ15" s="44">
        <f t="shared" si="7"/>
        <v>7</v>
      </c>
      <c r="AK15" s="44">
        <f>SUM(AG15:AH15)</f>
        <v>2</v>
      </c>
      <c r="AL15" s="44">
        <f>AI15</f>
        <v>0</v>
      </c>
      <c r="AM15" s="44">
        <f t="shared" si="8"/>
        <v>9</v>
      </c>
      <c r="AN15" s="44">
        <v>4</v>
      </c>
      <c r="AO15" s="44">
        <v>2</v>
      </c>
      <c r="AP15" s="44">
        <v>2</v>
      </c>
      <c r="AQ15" s="44">
        <f t="shared" si="9"/>
        <v>8</v>
      </c>
      <c r="AR15" s="44">
        <f t="shared" si="17"/>
        <v>1.75</v>
      </c>
      <c r="AS15" s="44">
        <f>AK15/AO15</f>
        <v>1</v>
      </c>
      <c r="AT15" s="44">
        <f>AL15/AP15</f>
        <v>0</v>
      </c>
      <c r="AU15" s="46">
        <f t="shared" si="11"/>
        <v>1.125</v>
      </c>
    </row>
    <row r="16" spans="1:47" s="8" customFormat="1" x14ac:dyDescent="0.25">
      <c r="A16" s="24" t="s">
        <v>103</v>
      </c>
      <c r="B16" s="56" t="s">
        <v>120</v>
      </c>
      <c r="C16" s="43"/>
      <c r="D16" s="44"/>
      <c r="E16" s="44"/>
      <c r="F16" s="44"/>
      <c r="G16" s="44">
        <v>1</v>
      </c>
      <c r="H16" s="44">
        <f t="shared" si="0"/>
        <v>1</v>
      </c>
      <c r="I16" s="44"/>
      <c r="J16" s="44"/>
      <c r="K16" s="44"/>
      <c r="L16" s="44"/>
      <c r="M16" s="44">
        <v>2</v>
      </c>
      <c r="N16" s="44">
        <f t="shared" si="18"/>
        <v>2</v>
      </c>
      <c r="O16" s="45">
        <f t="shared" si="1"/>
        <v>66.666666666666657</v>
      </c>
      <c r="P16" s="44">
        <f t="shared" si="2"/>
        <v>3</v>
      </c>
      <c r="Q16" s="44">
        <v>0</v>
      </c>
      <c r="R16" s="45">
        <f t="shared" si="3"/>
        <v>0</v>
      </c>
      <c r="S16" s="44"/>
      <c r="T16" s="44"/>
      <c r="U16" s="44"/>
      <c r="V16" s="44"/>
      <c r="W16" s="44">
        <v>11</v>
      </c>
      <c r="X16" s="44">
        <f t="shared" si="4"/>
        <v>11</v>
      </c>
      <c r="Y16" s="44"/>
      <c r="Z16" s="44"/>
      <c r="AA16" s="44"/>
      <c r="AB16" s="44"/>
      <c r="AC16" s="44">
        <v>0</v>
      </c>
      <c r="AD16" s="44">
        <f t="shared" si="5"/>
        <v>0</v>
      </c>
      <c r="AE16" s="44"/>
      <c r="AF16" s="44"/>
      <c r="AG16" s="44"/>
      <c r="AH16" s="44"/>
      <c r="AI16" s="44">
        <f>SUM(G16,M16,W16,AC16)</f>
        <v>14</v>
      </c>
      <c r="AJ16" s="44"/>
      <c r="AK16" s="44"/>
      <c r="AL16" s="44">
        <f>AI16</f>
        <v>14</v>
      </c>
      <c r="AM16" s="44">
        <f t="shared" si="8"/>
        <v>14</v>
      </c>
      <c r="AN16" s="44">
        <v>0</v>
      </c>
      <c r="AO16" s="44">
        <v>0</v>
      </c>
      <c r="AP16" s="44">
        <v>2</v>
      </c>
      <c r="AQ16" s="44">
        <f t="shared" si="9"/>
        <v>2</v>
      </c>
      <c r="AR16" s="44"/>
      <c r="AS16" s="44"/>
      <c r="AT16" s="44">
        <f>AL16/AP16</f>
        <v>7</v>
      </c>
      <c r="AU16" s="46">
        <f t="shared" si="11"/>
        <v>7</v>
      </c>
    </row>
    <row r="17" spans="1:47" s="8" customFormat="1" x14ac:dyDescent="0.25">
      <c r="A17" s="24" t="s">
        <v>39</v>
      </c>
      <c r="B17" s="56" t="s">
        <v>120</v>
      </c>
      <c r="C17" s="43">
        <v>6</v>
      </c>
      <c r="D17" s="44">
        <v>0</v>
      </c>
      <c r="E17" s="44">
        <v>6</v>
      </c>
      <c r="F17" s="44">
        <v>0</v>
      </c>
      <c r="G17" s="44">
        <v>11</v>
      </c>
      <c r="H17" s="44">
        <f t="shared" si="0"/>
        <v>23</v>
      </c>
      <c r="I17" s="44">
        <v>2</v>
      </c>
      <c r="J17" s="44">
        <v>0</v>
      </c>
      <c r="K17" s="44">
        <v>4</v>
      </c>
      <c r="L17" s="44">
        <v>0</v>
      </c>
      <c r="M17" s="44">
        <v>2</v>
      </c>
      <c r="N17" s="44">
        <f t="shared" si="18"/>
        <v>8</v>
      </c>
      <c r="O17" s="45">
        <f t="shared" si="1"/>
        <v>25.806451612903224</v>
      </c>
      <c r="P17" s="44">
        <f t="shared" si="2"/>
        <v>31</v>
      </c>
      <c r="Q17" s="44">
        <v>7</v>
      </c>
      <c r="R17" s="45">
        <f t="shared" si="3"/>
        <v>22.58064516129032</v>
      </c>
      <c r="S17" s="44">
        <v>11</v>
      </c>
      <c r="T17" s="44">
        <v>0</v>
      </c>
      <c r="U17" s="44">
        <v>14</v>
      </c>
      <c r="V17" s="44">
        <v>0</v>
      </c>
      <c r="W17" s="44">
        <v>18</v>
      </c>
      <c r="X17" s="44">
        <f t="shared" si="4"/>
        <v>43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f t="shared" si="5"/>
        <v>0</v>
      </c>
      <c r="AE17" s="44">
        <f t="shared" ref="AE17:AH21" si="20">SUM(C17,I17,S17,Y17)</f>
        <v>19</v>
      </c>
      <c r="AF17" s="44">
        <f t="shared" si="20"/>
        <v>0</v>
      </c>
      <c r="AG17" s="44">
        <f t="shared" si="20"/>
        <v>24</v>
      </c>
      <c r="AH17" s="44">
        <f t="shared" si="20"/>
        <v>0</v>
      </c>
      <c r="AI17" s="44">
        <f>SUM(G17,M17,W17,AC17)</f>
        <v>31</v>
      </c>
      <c r="AJ17" s="44">
        <f>SUM(AE17:AF17)</f>
        <v>19</v>
      </c>
      <c r="AK17" s="44">
        <f>SUM(AG17:AH17)</f>
        <v>24</v>
      </c>
      <c r="AL17" s="44">
        <f>AI17</f>
        <v>31</v>
      </c>
      <c r="AM17" s="44">
        <f t="shared" si="8"/>
        <v>74</v>
      </c>
      <c r="AN17" s="44">
        <v>2</v>
      </c>
      <c r="AO17" s="44">
        <v>2</v>
      </c>
      <c r="AP17" s="44">
        <v>2</v>
      </c>
      <c r="AQ17" s="44">
        <f t="shared" si="9"/>
        <v>6</v>
      </c>
      <c r="AR17" s="44">
        <f t="shared" ref="AR17:AS21" si="21">AJ17/AN17</f>
        <v>9.5</v>
      </c>
      <c r="AS17" s="44">
        <f t="shared" si="21"/>
        <v>12</v>
      </c>
      <c r="AT17" s="44">
        <f>AL17/AP17</f>
        <v>15.5</v>
      </c>
      <c r="AU17" s="46">
        <f t="shared" si="11"/>
        <v>12.333333333333334</v>
      </c>
    </row>
    <row r="18" spans="1:47" s="8" customFormat="1" x14ac:dyDescent="0.25">
      <c r="A18" s="24" t="s">
        <v>102</v>
      </c>
      <c r="B18" s="56" t="s">
        <v>120</v>
      </c>
      <c r="C18" s="43">
        <v>0</v>
      </c>
      <c r="D18" s="44">
        <v>0</v>
      </c>
      <c r="E18" s="44">
        <v>0</v>
      </c>
      <c r="F18" s="44">
        <v>0</v>
      </c>
      <c r="G18" s="44">
        <v>0</v>
      </c>
      <c r="H18" s="44">
        <f t="shared" si="0"/>
        <v>0</v>
      </c>
      <c r="I18" s="44">
        <v>5</v>
      </c>
      <c r="J18" s="44">
        <v>6</v>
      </c>
      <c r="K18" s="44">
        <v>0</v>
      </c>
      <c r="L18" s="44">
        <v>0</v>
      </c>
      <c r="M18" s="44">
        <v>1</v>
      </c>
      <c r="N18" s="44">
        <f t="shared" si="18"/>
        <v>12</v>
      </c>
      <c r="O18" s="45">
        <f t="shared" si="1"/>
        <v>100</v>
      </c>
      <c r="P18" s="44">
        <f t="shared" si="2"/>
        <v>12</v>
      </c>
      <c r="Q18" s="44">
        <v>4</v>
      </c>
      <c r="R18" s="45">
        <f t="shared" si="3"/>
        <v>33.333333333333329</v>
      </c>
      <c r="S18" s="44">
        <v>0</v>
      </c>
      <c r="T18" s="44">
        <v>0</v>
      </c>
      <c r="U18" s="44">
        <v>1</v>
      </c>
      <c r="V18" s="44">
        <v>1</v>
      </c>
      <c r="W18" s="44">
        <v>0</v>
      </c>
      <c r="X18" s="44">
        <f t="shared" si="4"/>
        <v>2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f t="shared" si="5"/>
        <v>0</v>
      </c>
      <c r="AE18" s="44">
        <f t="shared" si="20"/>
        <v>5</v>
      </c>
      <c r="AF18" s="44">
        <f t="shared" si="20"/>
        <v>6</v>
      </c>
      <c r="AG18" s="44">
        <f t="shared" si="20"/>
        <v>1</v>
      </c>
      <c r="AH18" s="44">
        <f t="shared" si="20"/>
        <v>1</v>
      </c>
      <c r="AI18" s="44">
        <f>SUM(G18,M18,W18,AC18)</f>
        <v>1</v>
      </c>
      <c r="AJ18" s="44">
        <f>SUM(AE18:AF18)</f>
        <v>11</v>
      </c>
      <c r="AK18" s="44">
        <f>SUM(AG18:AH18)</f>
        <v>2</v>
      </c>
      <c r="AL18" s="44">
        <f>AI18</f>
        <v>1</v>
      </c>
      <c r="AM18" s="44">
        <f t="shared" si="8"/>
        <v>14</v>
      </c>
      <c r="AN18" s="44">
        <v>4</v>
      </c>
      <c r="AO18" s="44">
        <v>4</v>
      </c>
      <c r="AP18" s="44">
        <v>2</v>
      </c>
      <c r="AQ18" s="44">
        <f t="shared" si="9"/>
        <v>10</v>
      </c>
      <c r="AR18" s="44">
        <f t="shared" si="21"/>
        <v>2.75</v>
      </c>
      <c r="AS18" s="44">
        <f t="shared" si="21"/>
        <v>0.5</v>
      </c>
      <c r="AT18" s="44">
        <f>AL18/AP18</f>
        <v>0.5</v>
      </c>
      <c r="AU18" s="46">
        <f t="shared" si="11"/>
        <v>1.4</v>
      </c>
    </row>
    <row r="19" spans="1:47" s="8" customFormat="1" x14ac:dyDescent="0.25">
      <c r="A19" s="24" t="s">
        <v>31</v>
      </c>
      <c r="B19" s="56" t="s">
        <v>120</v>
      </c>
      <c r="C19" s="43">
        <v>2</v>
      </c>
      <c r="D19" s="44">
        <v>2</v>
      </c>
      <c r="E19" s="44">
        <v>1</v>
      </c>
      <c r="F19" s="44">
        <v>2</v>
      </c>
      <c r="G19" s="44">
        <v>5</v>
      </c>
      <c r="H19" s="44">
        <f t="shared" si="0"/>
        <v>12</v>
      </c>
      <c r="I19" s="44">
        <v>1</v>
      </c>
      <c r="J19" s="44">
        <v>0</v>
      </c>
      <c r="K19" s="44">
        <v>0</v>
      </c>
      <c r="L19" s="44">
        <v>2</v>
      </c>
      <c r="M19" s="44">
        <v>2</v>
      </c>
      <c r="N19" s="44">
        <f t="shared" si="18"/>
        <v>5</v>
      </c>
      <c r="O19" s="45">
        <f t="shared" si="1"/>
        <v>29.411764705882355</v>
      </c>
      <c r="P19" s="44">
        <f t="shared" si="2"/>
        <v>17</v>
      </c>
      <c r="Q19" s="44">
        <f>Tuesday!V108+Wednesday!V108+Saturday!K108</f>
        <v>9</v>
      </c>
      <c r="R19" s="45">
        <f t="shared" si="3"/>
        <v>52.941176470588239</v>
      </c>
      <c r="S19" s="44">
        <v>13</v>
      </c>
      <c r="T19" s="44">
        <v>8</v>
      </c>
      <c r="U19" s="44">
        <v>2</v>
      </c>
      <c r="V19" s="44">
        <v>11</v>
      </c>
      <c r="W19" s="44">
        <v>11</v>
      </c>
      <c r="X19" s="44">
        <f t="shared" si="4"/>
        <v>45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f t="shared" si="5"/>
        <v>0</v>
      </c>
      <c r="AE19" s="44">
        <f t="shared" si="20"/>
        <v>16</v>
      </c>
      <c r="AF19" s="44">
        <f t="shared" si="20"/>
        <v>10</v>
      </c>
      <c r="AG19" s="44">
        <f t="shared" si="20"/>
        <v>3</v>
      </c>
      <c r="AH19" s="44">
        <f t="shared" si="20"/>
        <v>15</v>
      </c>
      <c r="AI19" s="44">
        <f>SUM(G19,M19,W19,AC19)</f>
        <v>18</v>
      </c>
      <c r="AJ19" s="44">
        <f>SUM(AE19:AF19)</f>
        <v>26</v>
      </c>
      <c r="AK19" s="44">
        <f>SUM(AG19:AH19)</f>
        <v>18</v>
      </c>
      <c r="AL19" s="44">
        <f>AI19</f>
        <v>18</v>
      </c>
      <c r="AM19" s="44">
        <f t="shared" si="8"/>
        <v>62</v>
      </c>
      <c r="AN19" s="44">
        <v>4</v>
      </c>
      <c r="AO19" s="44">
        <v>4</v>
      </c>
      <c r="AP19" s="44">
        <v>2</v>
      </c>
      <c r="AQ19" s="44">
        <f t="shared" si="9"/>
        <v>10</v>
      </c>
      <c r="AR19" s="44">
        <f t="shared" si="21"/>
        <v>6.5</v>
      </c>
      <c r="AS19" s="44">
        <f t="shared" si="21"/>
        <v>4.5</v>
      </c>
      <c r="AT19" s="44">
        <f>AL19/AP19</f>
        <v>9</v>
      </c>
      <c r="AU19" s="46">
        <f t="shared" si="11"/>
        <v>6.2</v>
      </c>
    </row>
    <row r="20" spans="1:47" s="8" customFormat="1" x14ac:dyDescent="0.25">
      <c r="A20" s="24" t="s">
        <v>115</v>
      </c>
      <c r="B20" s="56" t="s">
        <v>120</v>
      </c>
      <c r="C20" s="43">
        <v>0</v>
      </c>
      <c r="D20" s="44">
        <v>6</v>
      </c>
      <c r="E20" s="44">
        <v>0</v>
      </c>
      <c r="F20" s="44">
        <v>8</v>
      </c>
      <c r="G20" s="44"/>
      <c r="H20" s="44">
        <f t="shared" si="0"/>
        <v>14</v>
      </c>
      <c r="I20" s="44">
        <v>0</v>
      </c>
      <c r="J20" s="44">
        <v>1</v>
      </c>
      <c r="K20" s="44">
        <v>2</v>
      </c>
      <c r="L20" s="44">
        <v>2</v>
      </c>
      <c r="M20" s="44"/>
      <c r="N20" s="44">
        <f t="shared" si="18"/>
        <v>5</v>
      </c>
      <c r="O20" s="45">
        <f t="shared" si="1"/>
        <v>26.315789473684209</v>
      </c>
      <c r="P20" s="44">
        <f t="shared" si="2"/>
        <v>19</v>
      </c>
      <c r="Q20" s="44">
        <v>5</v>
      </c>
      <c r="R20" s="45">
        <f t="shared" si="3"/>
        <v>26.315789473684209</v>
      </c>
      <c r="S20" s="44">
        <v>3</v>
      </c>
      <c r="T20" s="44">
        <v>20</v>
      </c>
      <c r="U20" s="44">
        <v>9</v>
      </c>
      <c r="V20" s="44">
        <v>12</v>
      </c>
      <c r="W20" s="44"/>
      <c r="X20" s="44">
        <f t="shared" si="4"/>
        <v>44</v>
      </c>
      <c r="Y20" s="44">
        <v>0</v>
      </c>
      <c r="Z20" s="44">
        <v>0</v>
      </c>
      <c r="AA20" s="44">
        <v>0</v>
      </c>
      <c r="AB20" s="44">
        <v>0</v>
      </c>
      <c r="AC20" s="44"/>
      <c r="AD20" s="44">
        <f t="shared" si="5"/>
        <v>0</v>
      </c>
      <c r="AE20" s="44">
        <f t="shared" si="20"/>
        <v>3</v>
      </c>
      <c r="AF20" s="44">
        <f t="shared" si="20"/>
        <v>27</v>
      </c>
      <c r="AG20" s="44">
        <f t="shared" si="20"/>
        <v>11</v>
      </c>
      <c r="AH20" s="44">
        <f t="shared" si="20"/>
        <v>22</v>
      </c>
      <c r="AI20" s="44"/>
      <c r="AJ20" s="44">
        <f>SUM(AE20:AF20)</f>
        <v>30</v>
      </c>
      <c r="AK20" s="44">
        <f>SUM(AG20:AH20)</f>
        <v>33</v>
      </c>
      <c r="AL20" s="44"/>
      <c r="AM20" s="44">
        <f t="shared" si="8"/>
        <v>63</v>
      </c>
      <c r="AN20" s="44">
        <v>4</v>
      </c>
      <c r="AO20" s="44">
        <v>4</v>
      </c>
      <c r="AP20" s="44">
        <v>0</v>
      </c>
      <c r="AQ20" s="44">
        <f t="shared" si="9"/>
        <v>8</v>
      </c>
      <c r="AR20" s="44">
        <f t="shared" si="21"/>
        <v>7.5</v>
      </c>
      <c r="AS20" s="44">
        <f t="shared" si="21"/>
        <v>8.25</v>
      </c>
      <c r="AT20" s="44"/>
      <c r="AU20" s="46">
        <f t="shared" si="11"/>
        <v>7.875</v>
      </c>
    </row>
    <row r="21" spans="1:47" s="8" customFormat="1" x14ac:dyDescent="0.25">
      <c r="A21" s="24" t="s">
        <v>99</v>
      </c>
      <c r="B21" s="56" t="s">
        <v>120</v>
      </c>
      <c r="C21" s="43">
        <v>0</v>
      </c>
      <c r="D21" s="44">
        <v>0</v>
      </c>
      <c r="E21" s="44">
        <v>0</v>
      </c>
      <c r="F21" s="44">
        <v>0</v>
      </c>
      <c r="G21" s="44">
        <v>0</v>
      </c>
      <c r="H21" s="44">
        <f t="shared" si="0"/>
        <v>0</v>
      </c>
      <c r="I21" s="44">
        <v>0</v>
      </c>
      <c r="J21" s="44">
        <v>1</v>
      </c>
      <c r="K21" s="44">
        <v>1</v>
      </c>
      <c r="L21" s="44">
        <v>5</v>
      </c>
      <c r="M21" s="44">
        <v>1</v>
      </c>
      <c r="N21" s="44">
        <f t="shared" si="18"/>
        <v>8</v>
      </c>
      <c r="O21" s="45">
        <f t="shared" si="1"/>
        <v>100</v>
      </c>
      <c r="P21" s="44">
        <f t="shared" si="2"/>
        <v>8</v>
      </c>
      <c r="Q21" s="44">
        <v>6</v>
      </c>
      <c r="R21" s="45">
        <f t="shared" si="3"/>
        <v>75</v>
      </c>
      <c r="S21" s="44">
        <v>5</v>
      </c>
      <c r="T21" s="44">
        <v>0</v>
      </c>
      <c r="U21" s="44">
        <v>0</v>
      </c>
      <c r="V21" s="44">
        <v>1</v>
      </c>
      <c r="W21" s="44">
        <v>0</v>
      </c>
      <c r="X21" s="44">
        <f t="shared" si="4"/>
        <v>6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f t="shared" si="5"/>
        <v>0</v>
      </c>
      <c r="AE21" s="44">
        <f t="shared" si="20"/>
        <v>5</v>
      </c>
      <c r="AF21" s="44">
        <f t="shared" si="20"/>
        <v>1</v>
      </c>
      <c r="AG21" s="44">
        <f t="shared" si="20"/>
        <v>1</v>
      </c>
      <c r="AH21" s="44">
        <f t="shared" si="20"/>
        <v>6</v>
      </c>
      <c r="AI21" s="44">
        <f t="shared" ref="AI21:AI29" si="22">SUM(G21,M21,W21,AC21)</f>
        <v>1</v>
      </c>
      <c r="AJ21" s="44">
        <f>SUM(AE21:AF21)</f>
        <v>6</v>
      </c>
      <c r="AK21" s="44">
        <f>SUM(AG21:AH21)</f>
        <v>7</v>
      </c>
      <c r="AL21" s="44">
        <f t="shared" ref="AL21:AL29" si="23">AI21</f>
        <v>1</v>
      </c>
      <c r="AM21" s="44">
        <f t="shared" si="8"/>
        <v>14</v>
      </c>
      <c r="AN21" s="44">
        <v>4</v>
      </c>
      <c r="AO21" s="44">
        <v>4</v>
      </c>
      <c r="AP21" s="44">
        <v>2</v>
      </c>
      <c r="AQ21" s="44">
        <f t="shared" si="9"/>
        <v>10</v>
      </c>
      <c r="AR21" s="44">
        <f t="shared" si="21"/>
        <v>1.5</v>
      </c>
      <c r="AS21" s="44">
        <f t="shared" si="21"/>
        <v>1.75</v>
      </c>
      <c r="AT21" s="44">
        <f t="shared" ref="AT21:AT29" si="24">AL21/AP21</f>
        <v>0.5</v>
      </c>
      <c r="AU21" s="46">
        <f t="shared" si="11"/>
        <v>1.4</v>
      </c>
    </row>
    <row r="22" spans="1:47" s="8" customFormat="1" x14ac:dyDescent="0.25">
      <c r="A22" s="24" t="s">
        <v>40</v>
      </c>
      <c r="B22" s="56" t="s">
        <v>120</v>
      </c>
      <c r="C22" s="43"/>
      <c r="D22" s="44"/>
      <c r="E22" s="44"/>
      <c r="F22" s="44"/>
      <c r="G22" s="44">
        <v>0</v>
      </c>
      <c r="H22" s="44">
        <f t="shared" si="0"/>
        <v>0</v>
      </c>
      <c r="I22" s="44"/>
      <c r="J22" s="44"/>
      <c r="K22" s="44"/>
      <c r="L22" s="44"/>
      <c r="M22" s="44">
        <v>1</v>
      </c>
      <c r="N22" s="44">
        <f t="shared" si="18"/>
        <v>1</v>
      </c>
      <c r="O22" s="45">
        <f t="shared" si="1"/>
        <v>100</v>
      </c>
      <c r="P22" s="44">
        <f t="shared" si="2"/>
        <v>1</v>
      </c>
      <c r="Q22" s="44">
        <v>0</v>
      </c>
      <c r="R22" s="45">
        <f t="shared" si="3"/>
        <v>0</v>
      </c>
      <c r="S22" s="44"/>
      <c r="T22" s="44"/>
      <c r="U22" s="44"/>
      <c r="V22" s="44"/>
      <c r="W22" s="44">
        <v>0</v>
      </c>
      <c r="X22" s="44">
        <f t="shared" si="4"/>
        <v>0</v>
      </c>
      <c r="Y22" s="44"/>
      <c r="Z22" s="44"/>
      <c r="AA22" s="44"/>
      <c r="AB22" s="44"/>
      <c r="AC22" s="44">
        <v>0</v>
      </c>
      <c r="AD22" s="44">
        <f t="shared" si="5"/>
        <v>0</v>
      </c>
      <c r="AE22" s="44"/>
      <c r="AF22" s="44"/>
      <c r="AG22" s="44"/>
      <c r="AH22" s="44"/>
      <c r="AI22" s="44">
        <f t="shared" si="22"/>
        <v>1</v>
      </c>
      <c r="AJ22" s="44"/>
      <c r="AK22" s="44"/>
      <c r="AL22" s="44">
        <f t="shared" si="23"/>
        <v>1</v>
      </c>
      <c r="AM22" s="44">
        <f t="shared" si="8"/>
        <v>1</v>
      </c>
      <c r="AN22" s="44">
        <v>0</v>
      </c>
      <c r="AO22" s="44">
        <v>0</v>
      </c>
      <c r="AP22" s="44">
        <v>2</v>
      </c>
      <c r="AQ22" s="44">
        <f t="shared" si="9"/>
        <v>2</v>
      </c>
      <c r="AR22" s="44"/>
      <c r="AS22" s="44"/>
      <c r="AT22" s="44">
        <f t="shared" si="24"/>
        <v>0.5</v>
      </c>
      <c r="AU22" s="46">
        <f t="shared" si="11"/>
        <v>0.5</v>
      </c>
    </row>
    <row r="23" spans="1:47" s="8" customFormat="1" x14ac:dyDescent="0.25">
      <c r="A23" s="24" t="s">
        <v>97</v>
      </c>
      <c r="B23" s="56" t="s">
        <v>120</v>
      </c>
      <c r="C23" s="43">
        <v>15</v>
      </c>
      <c r="D23" s="44">
        <v>17</v>
      </c>
      <c r="E23" s="44">
        <v>0</v>
      </c>
      <c r="F23" s="44">
        <v>23</v>
      </c>
      <c r="G23" s="44">
        <v>3</v>
      </c>
      <c r="H23" s="44">
        <f t="shared" si="0"/>
        <v>58</v>
      </c>
      <c r="I23" s="44">
        <v>16</v>
      </c>
      <c r="J23" s="44">
        <v>8</v>
      </c>
      <c r="K23" s="44">
        <v>0</v>
      </c>
      <c r="L23" s="44">
        <v>12</v>
      </c>
      <c r="M23" s="44">
        <v>15</v>
      </c>
      <c r="N23" s="44">
        <f t="shared" si="18"/>
        <v>51</v>
      </c>
      <c r="O23" s="45">
        <f t="shared" si="1"/>
        <v>46.788990825688074</v>
      </c>
      <c r="P23" s="44">
        <f t="shared" si="2"/>
        <v>109</v>
      </c>
      <c r="Q23" s="44">
        <v>16</v>
      </c>
      <c r="R23" s="45">
        <f t="shared" si="3"/>
        <v>14.678899082568808</v>
      </c>
      <c r="S23" s="44">
        <v>204</v>
      </c>
      <c r="T23" s="44">
        <v>136</v>
      </c>
      <c r="U23" s="44">
        <v>0</v>
      </c>
      <c r="V23" s="44">
        <v>178</v>
      </c>
      <c r="W23" s="44">
        <v>5</v>
      </c>
      <c r="X23" s="44">
        <f t="shared" si="4"/>
        <v>523</v>
      </c>
      <c r="Y23" s="44">
        <v>0</v>
      </c>
      <c r="Z23" s="44">
        <v>0</v>
      </c>
      <c r="AA23" s="44">
        <v>0</v>
      </c>
      <c r="AB23" s="44">
        <v>2</v>
      </c>
      <c r="AC23" s="44">
        <v>0</v>
      </c>
      <c r="AD23" s="44">
        <f t="shared" si="5"/>
        <v>2</v>
      </c>
      <c r="AE23" s="44">
        <f t="shared" ref="AE23:AH29" si="25">SUM(C23,I23,S23,Y23)</f>
        <v>235</v>
      </c>
      <c r="AF23" s="44">
        <f t="shared" si="25"/>
        <v>161</v>
      </c>
      <c r="AG23" s="44">
        <f t="shared" si="25"/>
        <v>0</v>
      </c>
      <c r="AH23" s="44">
        <f t="shared" si="25"/>
        <v>215</v>
      </c>
      <c r="AI23" s="44">
        <f t="shared" si="22"/>
        <v>23</v>
      </c>
      <c r="AJ23" s="44">
        <f t="shared" ref="AJ23:AJ29" si="26">SUM(AE23:AF23)</f>
        <v>396</v>
      </c>
      <c r="AK23" s="44">
        <f t="shared" ref="AK23:AK31" si="27">SUM(AG23:AH23)</f>
        <v>215</v>
      </c>
      <c r="AL23" s="44">
        <f t="shared" si="23"/>
        <v>23</v>
      </c>
      <c r="AM23" s="44">
        <f t="shared" si="8"/>
        <v>634</v>
      </c>
      <c r="AN23" s="44">
        <v>4</v>
      </c>
      <c r="AO23" s="44">
        <v>2</v>
      </c>
      <c r="AP23" s="44">
        <v>2</v>
      </c>
      <c r="AQ23" s="44">
        <f t="shared" si="9"/>
        <v>8</v>
      </c>
      <c r="AR23" s="44">
        <f t="shared" ref="AR23:AS29" si="28">AJ23/AN23</f>
        <v>99</v>
      </c>
      <c r="AS23" s="44">
        <f t="shared" si="28"/>
        <v>107.5</v>
      </c>
      <c r="AT23" s="44">
        <f t="shared" si="24"/>
        <v>11.5</v>
      </c>
      <c r="AU23" s="46">
        <f t="shared" si="11"/>
        <v>79.25</v>
      </c>
    </row>
    <row r="24" spans="1:47" s="8" customFormat="1" x14ac:dyDescent="0.25">
      <c r="A24" s="24" t="s">
        <v>96</v>
      </c>
      <c r="B24" s="56" t="s">
        <v>120</v>
      </c>
      <c r="C24" s="43">
        <v>30</v>
      </c>
      <c r="D24" s="44">
        <v>15</v>
      </c>
      <c r="E24" s="44">
        <v>30</v>
      </c>
      <c r="F24" s="44">
        <v>19</v>
      </c>
      <c r="G24" s="44">
        <v>0</v>
      </c>
      <c r="H24" s="44">
        <f t="shared" si="0"/>
        <v>94</v>
      </c>
      <c r="I24" s="44">
        <v>0</v>
      </c>
      <c r="J24" s="44">
        <v>7</v>
      </c>
      <c r="K24" s="44">
        <v>6</v>
      </c>
      <c r="L24" s="44">
        <v>4</v>
      </c>
      <c r="M24" s="44">
        <v>4</v>
      </c>
      <c r="N24" s="44">
        <f t="shared" si="18"/>
        <v>21</v>
      </c>
      <c r="O24" s="45">
        <f t="shared" si="1"/>
        <v>18.260869565217391</v>
      </c>
      <c r="P24" s="44">
        <f t="shared" si="2"/>
        <v>115</v>
      </c>
      <c r="Q24" s="44">
        <v>6</v>
      </c>
      <c r="R24" s="45">
        <f t="shared" si="3"/>
        <v>5.2173913043478262</v>
      </c>
      <c r="S24" s="44">
        <v>346</v>
      </c>
      <c r="T24" s="44">
        <v>229</v>
      </c>
      <c r="U24" s="44">
        <v>381</v>
      </c>
      <c r="V24" s="44">
        <v>186</v>
      </c>
      <c r="W24" s="44">
        <v>23</v>
      </c>
      <c r="X24" s="44">
        <f t="shared" si="4"/>
        <v>1165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f t="shared" si="5"/>
        <v>0</v>
      </c>
      <c r="AE24" s="44">
        <f t="shared" si="25"/>
        <v>376</v>
      </c>
      <c r="AF24" s="44">
        <f t="shared" si="25"/>
        <v>251</v>
      </c>
      <c r="AG24" s="44">
        <f t="shared" si="25"/>
        <v>417</v>
      </c>
      <c r="AH24" s="44">
        <f t="shared" si="25"/>
        <v>209</v>
      </c>
      <c r="AI24" s="44">
        <f t="shared" si="22"/>
        <v>27</v>
      </c>
      <c r="AJ24" s="44">
        <f t="shared" si="26"/>
        <v>627</v>
      </c>
      <c r="AK24" s="44">
        <f t="shared" si="27"/>
        <v>626</v>
      </c>
      <c r="AL24" s="44">
        <f t="shared" si="23"/>
        <v>27</v>
      </c>
      <c r="AM24" s="44">
        <f t="shared" si="8"/>
        <v>1280</v>
      </c>
      <c r="AN24" s="44">
        <v>4</v>
      </c>
      <c r="AO24" s="44">
        <v>4</v>
      </c>
      <c r="AP24" s="44">
        <v>2</v>
      </c>
      <c r="AQ24" s="44">
        <f t="shared" si="9"/>
        <v>10</v>
      </c>
      <c r="AR24" s="44">
        <f t="shared" si="28"/>
        <v>156.75</v>
      </c>
      <c r="AS24" s="44">
        <f t="shared" si="28"/>
        <v>156.5</v>
      </c>
      <c r="AT24" s="44">
        <f t="shared" si="24"/>
        <v>13.5</v>
      </c>
      <c r="AU24" s="46">
        <f t="shared" si="11"/>
        <v>128</v>
      </c>
    </row>
    <row r="25" spans="1:47" s="8" customFormat="1" x14ac:dyDescent="0.25">
      <c r="A25" s="24" t="s">
        <v>107</v>
      </c>
      <c r="B25" s="56" t="s">
        <v>120</v>
      </c>
      <c r="C25" s="43">
        <v>5</v>
      </c>
      <c r="D25" s="44">
        <v>6</v>
      </c>
      <c r="E25" s="44">
        <v>6</v>
      </c>
      <c r="F25" s="44">
        <v>6</v>
      </c>
      <c r="G25" s="44">
        <v>0</v>
      </c>
      <c r="H25" s="44">
        <f t="shared" si="0"/>
        <v>23</v>
      </c>
      <c r="I25" s="44">
        <v>5</v>
      </c>
      <c r="J25" s="44">
        <v>12</v>
      </c>
      <c r="K25" s="44">
        <v>11</v>
      </c>
      <c r="L25" s="44">
        <v>13</v>
      </c>
      <c r="M25" s="44">
        <v>4</v>
      </c>
      <c r="N25" s="44">
        <f t="shared" si="18"/>
        <v>45</v>
      </c>
      <c r="O25" s="45">
        <f t="shared" si="1"/>
        <v>66.17647058823529</v>
      </c>
      <c r="P25" s="44">
        <f t="shared" si="2"/>
        <v>68</v>
      </c>
      <c r="Q25" s="44">
        <v>18</v>
      </c>
      <c r="R25" s="45">
        <f t="shared" si="3"/>
        <v>26.47058823529412</v>
      </c>
      <c r="S25" s="44">
        <v>40</v>
      </c>
      <c r="T25" s="44">
        <v>46</v>
      </c>
      <c r="U25" s="44">
        <v>40</v>
      </c>
      <c r="V25" s="44">
        <v>23</v>
      </c>
      <c r="W25" s="44">
        <v>6</v>
      </c>
      <c r="X25" s="44">
        <f t="shared" si="4"/>
        <v>155</v>
      </c>
      <c r="Y25" s="44">
        <v>0</v>
      </c>
      <c r="Z25" s="44">
        <v>0</v>
      </c>
      <c r="AA25" s="44">
        <v>1</v>
      </c>
      <c r="AB25" s="44">
        <v>0</v>
      </c>
      <c r="AC25" s="44">
        <v>0</v>
      </c>
      <c r="AD25" s="44">
        <f t="shared" si="5"/>
        <v>1</v>
      </c>
      <c r="AE25" s="44">
        <f t="shared" si="25"/>
        <v>50</v>
      </c>
      <c r="AF25" s="44">
        <f t="shared" si="25"/>
        <v>64</v>
      </c>
      <c r="AG25" s="44">
        <f t="shared" si="25"/>
        <v>58</v>
      </c>
      <c r="AH25" s="44">
        <f t="shared" si="25"/>
        <v>42</v>
      </c>
      <c r="AI25" s="44">
        <f t="shared" si="22"/>
        <v>10</v>
      </c>
      <c r="AJ25" s="44">
        <f t="shared" si="26"/>
        <v>114</v>
      </c>
      <c r="AK25" s="44">
        <f t="shared" si="27"/>
        <v>100</v>
      </c>
      <c r="AL25" s="44">
        <f t="shared" si="23"/>
        <v>10</v>
      </c>
      <c r="AM25" s="44">
        <f t="shared" si="8"/>
        <v>224</v>
      </c>
      <c r="AN25" s="44">
        <v>4</v>
      </c>
      <c r="AO25" s="44">
        <v>4</v>
      </c>
      <c r="AP25" s="44">
        <v>2</v>
      </c>
      <c r="AQ25" s="44">
        <f t="shared" si="9"/>
        <v>10</v>
      </c>
      <c r="AR25" s="44">
        <f t="shared" si="28"/>
        <v>28.5</v>
      </c>
      <c r="AS25" s="44">
        <f t="shared" si="28"/>
        <v>25</v>
      </c>
      <c r="AT25" s="44">
        <f t="shared" si="24"/>
        <v>5</v>
      </c>
      <c r="AU25" s="46">
        <f t="shared" si="11"/>
        <v>22.4</v>
      </c>
    </row>
    <row r="26" spans="1:47" s="8" customFormat="1" x14ac:dyDescent="0.25">
      <c r="A26" s="24" t="s">
        <v>108</v>
      </c>
      <c r="B26" s="56" t="s">
        <v>120</v>
      </c>
      <c r="C26" s="43">
        <v>8</v>
      </c>
      <c r="D26" s="44">
        <v>18</v>
      </c>
      <c r="E26" s="44">
        <v>7</v>
      </c>
      <c r="F26" s="44">
        <v>12</v>
      </c>
      <c r="G26" s="44">
        <v>6</v>
      </c>
      <c r="H26" s="44">
        <f t="shared" si="0"/>
        <v>51</v>
      </c>
      <c r="I26" s="44">
        <v>3</v>
      </c>
      <c r="J26" s="44">
        <v>6</v>
      </c>
      <c r="K26" s="44">
        <v>4</v>
      </c>
      <c r="L26" s="44">
        <v>8</v>
      </c>
      <c r="M26" s="44">
        <v>2</v>
      </c>
      <c r="N26" s="44">
        <f t="shared" si="18"/>
        <v>23</v>
      </c>
      <c r="O26" s="45">
        <f t="shared" si="1"/>
        <v>31.081081081081081</v>
      </c>
      <c r="P26" s="44">
        <f t="shared" si="2"/>
        <v>74</v>
      </c>
      <c r="Q26" s="44">
        <v>16</v>
      </c>
      <c r="R26" s="45">
        <f t="shared" si="3"/>
        <v>21.621621621621621</v>
      </c>
      <c r="S26" s="44">
        <v>35</v>
      </c>
      <c r="T26" s="44">
        <v>90</v>
      </c>
      <c r="U26" s="44">
        <v>39</v>
      </c>
      <c r="V26" s="44">
        <v>53</v>
      </c>
      <c r="W26" s="44">
        <v>51</v>
      </c>
      <c r="X26" s="44">
        <f t="shared" si="4"/>
        <v>268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f t="shared" si="5"/>
        <v>0</v>
      </c>
      <c r="AE26" s="44">
        <f t="shared" si="25"/>
        <v>46</v>
      </c>
      <c r="AF26" s="44">
        <f t="shared" si="25"/>
        <v>114</v>
      </c>
      <c r="AG26" s="44">
        <f t="shared" si="25"/>
        <v>50</v>
      </c>
      <c r="AH26" s="44">
        <f t="shared" si="25"/>
        <v>73</v>
      </c>
      <c r="AI26" s="44">
        <f t="shared" si="22"/>
        <v>59</v>
      </c>
      <c r="AJ26" s="44">
        <f t="shared" si="26"/>
        <v>160</v>
      </c>
      <c r="AK26" s="44">
        <f t="shared" si="27"/>
        <v>123</v>
      </c>
      <c r="AL26" s="44">
        <f t="shared" si="23"/>
        <v>59</v>
      </c>
      <c r="AM26" s="44">
        <f t="shared" si="8"/>
        <v>342</v>
      </c>
      <c r="AN26" s="44">
        <v>4</v>
      </c>
      <c r="AO26" s="44">
        <v>4</v>
      </c>
      <c r="AP26" s="44">
        <v>2</v>
      </c>
      <c r="AQ26" s="44">
        <f t="shared" si="9"/>
        <v>10</v>
      </c>
      <c r="AR26" s="44">
        <f t="shared" si="28"/>
        <v>40</v>
      </c>
      <c r="AS26" s="44">
        <f t="shared" si="28"/>
        <v>30.75</v>
      </c>
      <c r="AT26" s="44">
        <f t="shared" si="24"/>
        <v>29.5</v>
      </c>
      <c r="AU26" s="46">
        <f t="shared" si="11"/>
        <v>34.200000000000003</v>
      </c>
    </row>
    <row r="27" spans="1:47" s="8" customFormat="1" x14ac:dyDescent="0.25">
      <c r="A27" s="24" t="s">
        <v>94</v>
      </c>
      <c r="B27" s="56" t="s">
        <v>120</v>
      </c>
      <c r="C27" s="43">
        <v>72</v>
      </c>
      <c r="D27" s="44">
        <v>0</v>
      </c>
      <c r="E27" s="44">
        <v>62</v>
      </c>
      <c r="F27" s="44">
        <v>71</v>
      </c>
      <c r="G27" s="44">
        <v>25</v>
      </c>
      <c r="H27" s="44">
        <f t="shared" si="0"/>
        <v>230</v>
      </c>
      <c r="I27" s="44">
        <v>18</v>
      </c>
      <c r="J27" s="44">
        <v>0</v>
      </c>
      <c r="K27" s="44">
        <v>6</v>
      </c>
      <c r="L27" s="44">
        <v>12</v>
      </c>
      <c r="M27" s="44">
        <v>3</v>
      </c>
      <c r="N27" s="44">
        <f t="shared" si="18"/>
        <v>39</v>
      </c>
      <c r="O27" s="45">
        <f t="shared" si="1"/>
        <v>14.49814126394052</v>
      </c>
      <c r="P27" s="44">
        <f t="shared" si="2"/>
        <v>269</v>
      </c>
      <c r="Q27" s="44">
        <f>Wednesday!V30+Wednesday!V30+Saturday!K30</f>
        <v>19</v>
      </c>
      <c r="R27" s="45">
        <f t="shared" si="3"/>
        <v>7.0631970260223049</v>
      </c>
      <c r="S27" s="44">
        <v>375</v>
      </c>
      <c r="T27" s="44">
        <v>0</v>
      </c>
      <c r="U27" s="44">
        <v>340</v>
      </c>
      <c r="V27" s="44">
        <v>209</v>
      </c>
      <c r="W27" s="44">
        <v>36</v>
      </c>
      <c r="X27" s="44">
        <f t="shared" si="4"/>
        <v>960</v>
      </c>
      <c r="Y27" s="44">
        <v>2</v>
      </c>
      <c r="Z27" s="44">
        <v>0</v>
      </c>
      <c r="AA27" s="44">
        <v>9</v>
      </c>
      <c r="AB27" s="44">
        <v>3</v>
      </c>
      <c r="AC27" s="44">
        <v>0</v>
      </c>
      <c r="AD27" s="44">
        <f t="shared" si="5"/>
        <v>14</v>
      </c>
      <c r="AE27" s="44">
        <f t="shared" si="25"/>
        <v>467</v>
      </c>
      <c r="AF27" s="44">
        <f t="shared" si="25"/>
        <v>0</v>
      </c>
      <c r="AG27" s="44">
        <f t="shared" si="25"/>
        <v>417</v>
      </c>
      <c r="AH27" s="44">
        <f t="shared" si="25"/>
        <v>295</v>
      </c>
      <c r="AI27" s="44">
        <f t="shared" si="22"/>
        <v>64</v>
      </c>
      <c r="AJ27" s="44">
        <f t="shared" si="26"/>
        <v>467</v>
      </c>
      <c r="AK27" s="44">
        <f t="shared" si="27"/>
        <v>712</v>
      </c>
      <c r="AL27" s="44">
        <f t="shared" si="23"/>
        <v>64</v>
      </c>
      <c r="AM27" s="44">
        <f t="shared" si="8"/>
        <v>1243</v>
      </c>
      <c r="AN27" s="44">
        <v>2</v>
      </c>
      <c r="AO27" s="44">
        <v>4</v>
      </c>
      <c r="AP27" s="44">
        <v>2</v>
      </c>
      <c r="AQ27" s="44">
        <f t="shared" si="9"/>
        <v>8</v>
      </c>
      <c r="AR27" s="44">
        <f t="shared" si="28"/>
        <v>233.5</v>
      </c>
      <c r="AS27" s="44">
        <f t="shared" si="28"/>
        <v>178</v>
      </c>
      <c r="AT27" s="44">
        <f t="shared" si="24"/>
        <v>32</v>
      </c>
      <c r="AU27" s="46">
        <f t="shared" si="11"/>
        <v>155.375</v>
      </c>
    </row>
    <row r="28" spans="1:47" s="8" customFormat="1" x14ac:dyDescent="0.25">
      <c r="A28" s="24" t="s">
        <v>90</v>
      </c>
      <c r="B28" s="56" t="s">
        <v>120</v>
      </c>
      <c r="C28" s="43">
        <v>0</v>
      </c>
      <c r="D28" s="44">
        <v>44</v>
      </c>
      <c r="E28" s="44">
        <v>71</v>
      </c>
      <c r="F28" s="44">
        <v>32</v>
      </c>
      <c r="G28" s="44">
        <v>9</v>
      </c>
      <c r="H28" s="44">
        <f t="shared" si="0"/>
        <v>156</v>
      </c>
      <c r="I28" s="44">
        <v>0</v>
      </c>
      <c r="J28" s="44">
        <v>13</v>
      </c>
      <c r="K28" s="44">
        <v>10</v>
      </c>
      <c r="L28" s="44">
        <v>12</v>
      </c>
      <c r="M28" s="44">
        <v>3</v>
      </c>
      <c r="N28" s="44">
        <f t="shared" si="18"/>
        <v>38</v>
      </c>
      <c r="O28" s="45">
        <f t="shared" si="1"/>
        <v>19.587628865979383</v>
      </c>
      <c r="P28" s="44">
        <f t="shared" si="2"/>
        <v>194</v>
      </c>
      <c r="Q28" s="44">
        <f>Tuesday!V6+Wednesday!V6+Saturday!K6</f>
        <v>16</v>
      </c>
      <c r="R28" s="45">
        <f t="shared" si="3"/>
        <v>8.2474226804123703</v>
      </c>
      <c r="S28" s="44">
        <v>0</v>
      </c>
      <c r="T28" s="44">
        <v>163</v>
      </c>
      <c r="U28" s="44">
        <v>316</v>
      </c>
      <c r="V28" s="44">
        <v>198</v>
      </c>
      <c r="W28" s="44">
        <v>40</v>
      </c>
      <c r="X28" s="44">
        <f t="shared" si="4"/>
        <v>717</v>
      </c>
      <c r="Y28" s="44">
        <v>0</v>
      </c>
      <c r="Z28" s="44">
        <v>3</v>
      </c>
      <c r="AA28" s="44">
        <v>8</v>
      </c>
      <c r="AB28" s="44">
        <v>4</v>
      </c>
      <c r="AC28" s="44">
        <v>4</v>
      </c>
      <c r="AD28" s="44">
        <f t="shared" si="5"/>
        <v>19</v>
      </c>
      <c r="AE28" s="44">
        <f t="shared" si="25"/>
        <v>0</v>
      </c>
      <c r="AF28" s="44">
        <f t="shared" si="25"/>
        <v>223</v>
      </c>
      <c r="AG28" s="44">
        <f t="shared" si="25"/>
        <v>405</v>
      </c>
      <c r="AH28" s="44">
        <f t="shared" si="25"/>
        <v>246</v>
      </c>
      <c r="AI28" s="44">
        <f t="shared" si="22"/>
        <v>56</v>
      </c>
      <c r="AJ28" s="44">
        <f t="shared" si="26"/>
        <v>223</v>
      </c>
      <c r="AK28" s="44">
        <f t="shared" si="27"/>
        <v>651</v>
      </c>
      <c r="AL28" s="44">
        <f t="shared" si="23"/>
        <v>56</v>
      </c>
      <c r="AM28" s="44">
        <f t="shared" si="8"/>
        <v>930</v>
      </c>
      <c r="AN28" s="44">
        <v>2</v>
      </c>
      <c r="AO28" s="44">
        <v>4</v>
      </c>
      <c r="AP28" s="44">
        <v>2</v>
      </c>
      <c r="AQ28" s="44">
        <f t="shared" si="9"/>
        <v>8</v>
      </c>
      <c r="AR28" s="44">
        <f t="shared" si="28"/>
        <v>111.5</v>
      </c>
      <c r="AS28" s="44">
        <f t="shared" si="28"/>
        <v>162.75</v>
      </c>
      <c r="AT28" s="44">
        <f t="shared" si="24"/>
        <v>28</v>
      </c>
      <c r="AU28" s="46">
        <f t="shared" si="11"/>
        <v>116.25</v>
      </c>
    </row>
    <row r="29" spans="1:47" s="8" customFormat="1" x14ac:dyDescent="0.25">
      <c r="A29" s="24" t="s">
        <v>95</v>
      </c>
      <c r="B29" s="56" t="s">
        <v>120</v>
      </c>
      <c r="C29" s="43">
        <v>0</v>
      </c>
      <c r="D29" s="44">
        <v>36</v>
      </c>
      <c r="E29" s="44">
        <v>0</v>
      </c>
      <c r="F29" s="44">
        <v>8</v>
      </c>
      <c r="G29" s="44">
        <v>3</v>
      </c>
      <c r="H29" s="44">
        <f t="shared" si="0"/>
        <v>47</v>
      </c>
      <c r="I29" s="44">
        <v>0</v>
      </c>
      <c r="J29" s="44">
        <v>20</v>
      </c>
      <c r="K29" s="44">
        <v>11</v>
      </c>
      <c r="L29" s="44">
        <v>3</v>
      </c>
      <c r="M29" s="44">
        <v>4</v>
      </c>
      <c r="N29" s="44">
        <f t="shared" si="18"/>
        <v>38</v>
      </c>
      <c r="O29" s="45">
        <f t="shared" si="1"/>
        <v>44.705882352941181</v>
      </c>
      <c r="P29" s="44">
        <f t="shared" si="2"/>
        <v>85</v>
      </c>
      <c r="Q29" s="44">
        <f>Tuesday!V48+Wednesday!V48+Saturday!K48</f>
        <v>22</v>
      </c>
      <c r="R29" s="45">
        <f t="shared" si="3"/>
        <v>25.882352941176475</v>
      </c>
      <c r="S29" s="44">
        <v>0</v>
      </c>
      <c r="T29" s="44">
        <v>14</v>
      </c>
      <c r="U29" s="44">
        <v>11</v>
      </c>
      <c r="V29" s="44">
        <v>11</v>
      </c>
      <c r="W29" s="44">
        <v>14</v>
      </c>
      <c r="X29" s="44">
        <f t="shared" si="4"/>
        <v>50</v>
      </c>
      <c r="Y29" s="44">
        <v>0</v>
      </c>
      <c r="Z29" s="44">
        <v>1</v>
      </c>
      <c r="AA29" s="44">
        <v>1</v>
      </c>
      <c r="AB29" s="44">
        <v>0</v>
      </c>
      <c r="AC29" s="44">
        <v>0</v>
      </c>
      <c r="AD29" s="44">
        <f t="shared" si="5"/>
        <v>2</v>
      </c>
      <c r="AE29" s="44">
        <f t="shared" si="25"/>
        <v>0</v>
      </c>
      <c r="AF29" s="44">
        <f t="shared" si="25"/>
        <v>71</v>
      </c>
      <c r="AG29" s="44">
        <f t="shared" si="25"/>
        <v>23</v>
      </c>
      <c r="AH29" s="44">
        <f t="shared" si="25"/>
        <v>22</v>
      </c>
      <c r="AI29" s="44">
        <f t="shared" si="22"/>
        <v>21</v>
      </c>
      <c r="AJ29" s="44">
        <f t="shared" si="26"/>
        <v>71</v>
      </c>
      <c r="AK29" s="44">
        <f t="shared" si="27"/>
        <v>45</v>
      </c>
      <c r="AL29" s="44">
        <f t="shared" si="23"/>
        <v>21</v>
      </c>
      <c r="AM29" s="44">
        <f t="shared" si="8"/>
        <v>137</v>
      </c>
      <c r="AN29" s="44">
        <v>2</v>
      </c>
      <c r="AO29" s="44">
        <v>4</v>
      </c>
      <c r="AP29" s="44">
        <v>2</v>
      </c>
      <c r="AQ29" s="44">
        <f t="shared" si="9"/>
        <v>8</v>
      </c>
      <c r="AR29" s="44">
        <f t="shared" si="28"/>
        <v>35.5</v>
      </c>
      <c r="AS29" s="44">
        <f t="shared" si="28"/>
        <v>11.25</v>
      </c>
      <c r="AT29" s="44">
        <f t="shared" si="24"/>
        <v>10.5</v>
      </c>
      <c r="AU29" s="46">
        <f t="shared" si="11"/>
        <v>17.125</v>
      </c>
    </row>
    <row r="30" spans="1:47" s="8" customFormat="1" x14ac:dyDescent="0.25">
      <c r="A30" s="24" t="s">
        <v>33</v>
      </c>
      <c r="B30" s="56" t="s">
        <v>120</v>
      </c>
      <c r="C30" s="43"/>
      <c r="D30" s="44"/>
      <c r="E30" s="44">
        <v>0</v>
      </c>
      <c r="F30" s="44">
        <v>1</v>
      </c>
      <c r="G30" s="44"/>
      <c r="H30" s="44">
        <f t="shared" si="0"/>
        <v>1</v>
      </c>
      <c r="I30" s="44"/>
      <c r="J30" s="44"/>
      <c r="K30" s="44">
        <v>0</v>
      </c>
      <c r="L30" s="44">
        <v>3</v>
      </c>
      <c r="M30" s="44"/>
      <c r="N30" s="44">
        <f t="shared" si="18"/>
        <v>3</v>
      </c>
      <c r="O30" s="45">
        <f t="shared" si="1"/>
        <v>75</v>
      </c>
      <c r="P30" s="44">
        <f t="shared" si="2"/>
        <v>4</v>
      </c>
      <c r="Q30" s="44">
        <v>2</v>
      </c>
      <c r="R30" s="45">
        <f t="shared" si="3"/>
        <v>50</v>
      </c>
      <c r="S30" s="44"/>
      <c r="T30" s="44"/>
      <c r="U30" s="44">
        <v>0</v>
      </c>
      <c r="V30" s="44">
        <v>2</v>
      </c>
      <c r="W30" s="44"/>
      <c r="X30" s="44">
        <f t="shared" si="4"/>
        <v>2</v>
      </c>
      <c r="Y30" s="44"/>
      <c r="Z30" s="44"/>
      <c r="AA30" s="44">
        <v>0</v>
      </c>
      <c r="AB30" s="44">
        <v>0</v>
      </c>
      <c r="AC30" s="44"/>
      <c r="AD30" s="44">
        <f t="shared" si="5"/>
        <v>0</v>
      </c>
      <c r="AE30" s="44"/>
      <c r="AF30" s="44"/>
      <c r="AG30" s="44">
        <f>SUM(E30,K30,U30,AA30)</f>
        <v>0</v>
      </c>
      <c r="AH30" s="44">
        <f>SUM(F30,L30,V30,AB30)</f>
        <v>6</v>
      </c>
      <c r="AI30" s="44"/>
      <c r="AJ30" s="44"/>
      <c r="AK30" s="44">
        <f t="shared" si="27"/>
        <v>6</v>
      </c>
      <c r="AL30" s="44"/>
      <c r="AM30" s="44">
        <f t="shared" si="8"/>
        <v>6</v>
      </c>
      <c r="AN30" s="44">
        <v>0</v>
      </c>
      <c r="AO30" s="44">
        <v>2</v>
      </c>
      <c r="AP30" s="44">
        <v>0</v>
      </c>
      <c r="AQ30" s="44">
        <f t="shared" si="9"/>
        <v>2</v>
      </c>
      <c r="AR30" s="44"/>
      <c r="AS30" s="44">
        <f>AK30/AO30</f>
        <v>3</v>
      </c>
      <c r="AT30" s="44"/>
      <c r="AU30" s="46">
        <f t="shared" si="11"/>
        <v>3</v>
      </c>
    </row>
    <row r="31" spans="1:47" s="8" customFormat="1" x14ac:dyDescent="0.25">
      <c r="A31" s="24" t="s">
        <v>35</v>
      </c>
      <c r="B31" s="56" t="s">
        <v>120</v>
      </c>
      <c r="C31" s="43"/>
      <c r="D31" s="44"/>
      <c r="E31" s="44">
        <v>16</v>
      </c>
      <c r="F31" s="44">
        <v>30</v>
      </c>
      <c r="G31" s="44">
        <v>12</v>
      </c>
      <c r="H31" s="44">
        <f t="shared" si="0"/>
        <v>58</v>
      </c>
      <c r="I31" s="44"/>
      <c r="J31" s="44"/>
      <c r="K31" s="44">
        <v>0</v>
      </c>
      <c r="L31" s="44">
        <v>7</v>
      </c>
      <c r="M31" s="44">
        <v>4</v>
      </c>
      <c r="N31" s="44">
        <f t="shared" si="18"/>
        <v>11</v>
      </c>
      <c r="O31" s="45">
        <f t="shared" si="1"/>
        <v>15.942028985507244</v>
      </c>
      <c r="P31" s="44">
        <f t="shared" si="2"/>
        <v>69</v>
      </c>
      <c r="Q31" s="44">
        <f>Tuesday!V54+Wednesday!V54+Saturday!K54</f>
        <v>12</v>
      </c>
      <c r="R31" s="45">
        <f t="shared" si="3"/>
        <v>17.391304347826086</v>
      </c>
      <c r="S31" s="44"/>
      <c r="T31" s="44"/>
      <c r="U31" s="44">
        <v>11</v>
      </c>
      <c r="V31" s="44">
        <v>43</v>
      </c>
      <c r="W31" s="44">
        <v>12</v>
      </c>
      <c r="X31" s="44">
        <f t="shared" si="4"/>
        <v>66</v>
      </c>
      <c r="Y31" s="44"/>
      <c r="Z31" s="44"/>
      <c r="AA31" s="44">
        <v>1</v>
      </c>
      <c r="AB31" s="44">
        <v>1</v>
      </c>
      <c r="AC31" s="44">
        <v>1</v>
      </c>
      <c r="AD31" s="44">
        <f t="shared" si="5"/>
        <v>3</v>
      </c>
      <c r="AE31" s="44"/>
      <c r="AF31" s="44"/>
      <c r="AG31" s="44">
        <f>SUM(E31,K31,U31,AA31)</f>
        <v>28</v>
      </c>
      <c r="AH31" s="44">
        <f>SUM(F31,L31,V31,AB31)</f>
        <v>81</v>
      </c>
      <c r="AI31" s="44">
        <f>SUM(G31,M31,W31,AC31)</f>
        <v>29</v>
      </c>
      <c r="AJ31" s="44"/>
      <c r="AK31" s="44">
        <f t="shared" si="27"/>
        <v>109</v>
      </c>
      <c r="AL31" s="44">
        <f>AI31</f>
        <v>29</v>
      </c>
      <c r="AM31" s="44">
        <f t="shared" si="8"/>
        <v>138</v>
      </c>
      <c r="AN31" s="44">
        <v>0</v>
      </c>
      <c r="AO31" s="44">
        <v>4</v>
      </c>
      <c r="AP31" s="44">
        <v>2</v>
      </c>
      <c r="AQ31" s="44">
        <f t="shared" si="9"/>
        <v>6</v>
      </c>
      <c r="AR31" s="44"/>
      <c r="AS31" s="44">
        <f>AK31/AO31</f>
        <v>27.25</v>
      </c>
      <c r="AT31" s="44">
        <f>AL31/AP31</f>
        <v>14.5</v>
      </c>
      <c r="AU31" s="46">
        <f t="shared" si="11"/>
        <v>23</v>
      </c>
    </row>
    <row r="32" spans="1:47" s="8" customFormat="1" x14ac:dyDescent="0.25">
      <c r="A32" s="24" t="s">
        <v>121</v>
      </c>
      <c r="B32" s="57" t="s">
        <v>128</v>
      </c>
      <c r="C32" s="43">
        <v>0</v>
      </c>
      <c r="D32" s="44">
        <v>0</v>
      </c>
      <c r="E32" s="44">
        <v>0</v>
      </c>
      <c r="F32" s="44"/>
      <c r="G32" s="44">
        <v>1</v>
      </c>
      <c r="H32" s="44">
        <f t="shared" ref="H32:H38" si="29">SUM(C32:G32)</f>
        <v>1</v>
      </c>
      <c r="I32" s="44">
        <v>4</v>
      </c>
      <c r="J32" s="44">
        <v>2</v>
      </c>
      <c r="K32" s="44">
        <v>4</v>
      </c>
      <c r="L32" s="44"/>
      <c r="M32" s="44">
        <v>0</v>
      </c>
      <c r="N32" s="44">
        <f>SUM(I32:M32)</f>
        <v>10</v>
      </c>
      <c r="O32" s="44">
        <f>N32/P32*100</f>
        <v>90.909090909090907</v>
      </c>
      <c r="P32" s="44">
        <f>H32+N32</f>
        <v>11</v>
      </c>
      <c r="Q32" s="44">
        <v>12</v>
      </c>
      <c r="R32" s="44">
        <f>Q32/P32*100</f>
        <v>109.09090909090908</v>
      </c>
      <c r="S32" s="44">
        <v>4</v>
      </c>
      <c r="T32" s="44">
        <v>8</v>
      </c>
      <c r="U32" s="44">
        <v>16</v>
      </c>
      <c r="V32" s="44"/>
      <c r="W32" s="44">
        <v>14</v>
      </c>
      <c r="X32" s="44">
        <f>SUM(S32:W32)</f>
        <v>42</v>
      </c>
      <c r="Y32" s="44">
        <v>0</v>
      </c>
      <c r="Z32" s="44">
        <v>0</v>
      </c>
      <c r="AA32" s="44">
        <v>0</v>
      </c>
      <c r="AB32" s="44"/>
      <c r="AC32" s="44">
        <v>2</v>
      </c>
      <c r="AD32" s="44">
        <f>SUM(Y32:AC32)</f>
        <v>2</v>
      </c>
      <c r="AE32" s="44">
        <f t="shared" ref="AE32:AH38" si="30">SUM(C32,I32,S32,Y32)</f>
        <v>8</v>
      </c>
      <c r="AF32" s="44">
        <f t="shared" si="30"/>
        <v>10</v>
      </c>
      <c r="AG32" s="44">
        <f t="shared" si="30"/>
        <v>20</v>
      </c>
      <c r="AH32" s="44"/>
      <c r="AI32" s="44">
        <f>SUM(G32,M32,W32,AC32)</f>
        <v>17</v>
      </c>
      <c r="AJ32" s="44">
        <f t="shared" ref="AJ32:AJ37" si="31">SUM(AE32,AF32)</f>
        <v>18</v>
      </c>
      <c r="AK32" s="44">
        <f>SUM(AG32:AH32)</f>
        <v>20</v>
      </c>
      <c r="AL32" s="44">
        <f>AI32</f>
        <v>17</v>
      </c>
      <c r="AM32" s="44">
        <f>SUM(AJ32:AL32)</f>
        <v>55</v>
      </c>
      <c r="AN32" s="44">
        <v>4</v>
      </c>
      <c r="AO32" s="44">
        <v>2</v>
      </c>
      <c r="AP32" s="44"/>
      <c r="AQ32" s="44">
        <f>SUM(AN32:AP32)</f>
        <v>6</v>
      </c>
      <c r="AR32" s="44">
        <f>AJ32/AN32</f>
        <v>4.5</v>
      </c>
      <c r="AS32" s="44">
        <f>AK32/AO32</f>
        <v>10</v>
      </c>
      <c r="AT32" s="44"/>
      <c r="AU32" s="58">
        <f>SUM(AR32:AT32)</f>
        <v>14.5</v>
      </c>
    </row>
    <row r="33" spans="1:47" s="8" customFormat="1" x14ac:dyDescent="0.25">
      <c r="A33" s="24" t="s">
        <v>122</v>
      </c>
      <c r="B33" s="57" t="s">
        <v>128</v>
      </c>
      <c r="C33" s="43">
        <v>0</v>
      </c>
      <c r="D33" s="44">
        <v>0</v>
      </c>
      <c r="E33" s="44">
        <v>0</v>
      </c>
      <c r="F33" s="44">
        <v>0</v>
      </c>
      <c r="G33" s="44"/>
      <c r="H33" s="44">
        <f t="shared" si="29"/>
        <v>0</v>
      </c>
      <c r="I33" s="44">
        <v>0</v>
      </c>
      <c r="J33" s="44">
        <v>0</v>
      </c>
      <c r="K33" s="44">
        <v>2</v>
      </c>
      <c r="L33" s="44">
        <v>0</v>
      </c>
      <c r="M33" s="44"/>
      <c r="N33" s="44">
        <f t="shared" ref="N33:N38" si="32">SUM(I33:M33)</f>
        <v>2</v>
      </c>
      <c r="O33" s="44">
        <f t="shared" ref="O33:O38" si="33">N33/P33*100</f>
        <v>100</v>
      </c>
      <c r="P33" s="44">
        <f t="shared" ref="P33:P38" si="34">H33+N33</f>
        <v>2</v>
      </c>
      <c r="Q33" s="44">
        <v>2</v>
      </c>
      <c r="R33" s="44">
        <f t="shared" ref="R33:R38" si="35">Q33/P33*100</f>
        <v>100</v>
      </c>
      <c r="S33" s="44">
        <v>1</v>
      </c>
      <c r="T33" s="44">
        <v>0</v>
      </c>
      <c r="U33" s="44">
        <v>2</v>
      </c>
      <c r="V33" s="44">
        <v>2</v>
      </c>
      <c r="W33" s="44"/>
      <c r="X33" s="44">
        <f t="shared" ref="X33:X38" si="36">SUM(S33:W33)</f>
        <v>5</v>
      </c>
      <c r="Y33" s="44">
        <v>0</v>
      </c>
      <c r="Z33" s="44">
        <v>0</v>
      </c>
      <c r="AA33" s="44">
        <v>0</v>
      </c>
      <c r="AB33" s="44">
        <v>0</v>
      </c>
      <c r="AC33" s="44"/>
      <c r="AD33" s="44">
        <f t="shared" ref="AD33:AD38" si="37">SUM(Y33:AC33)</f>
        <v>0</v>
      </c>
      <c r="AE33" s="44">
        <f t="shared" si="30"/>
        <v>1</v>
      </c>
      <c r="AF33" s="44">
        <f t="shared" si="30"/>
        <v>0</v>
      </c>
      <c r="AG33" s="44">
        <f t="shared" si="30"/>
        <v>4</v>
      </c>
      <c r="AH33" s="44">
        <f t="shared" si="30"/>
        <v>2</v>
      </c>
      <c r="AI33" s="44"/>
      <c r="AJ33" s="44">
        <f t="shared" si="31"/>
        <v>1</v>
      </c>
      <c r="AK33" s="44">
        <f t="shared" ref="AK33:AK38" si="38">SUM(AG33:AH33)</f>
        <v>6</v>
      </c>
      <c r="AL33" s="44"/>
      <c r="AM33" s="44">
        <f t="shared" ref="AM33:AM38" si="39">SUM(AJ33:AL33)</f>
        <v>7</v>
      </c>
      <c r="AN33" s="44">
        <v>4</v>
      </c>
      <c r="AO33" s="44">
        <v>4</v>
      </c>
      <c r="AP33" s="44"/>
      <c r="AQ33" s="44">
        <f t="shared" ref="AQ33:AQ38" si="40">SUM(AN33:AP33)</f>
        <v>8</v>
      </c>
      <c r="AR33" s="44">
        <f>AJ33/AN33</f>
        <v>0.25</v>
      </c>
      <c r="AS33" s="44">
        <f t="shared" ref="AS33:AS38" si="41">AK33/AO33</f>
        <v>1.5</v>
      </c>
      <c r="AT33" s="44"/>
      <c r="AU33" s="58">
        <f t="shared" ref="AU33:AU38" si="42">SUM(AR33:AT33)</f>
        <v>1.75</v>
      </c>
    </row>
    <row r="34" spans="1:47" s="8" customFormat="1" x14ac:dyDescent="0.25">
      <c r="A34" s="24" t="s">
        <v>123</v>
      </c>
      <c r="B34" s="57" t="s">
        <v>128</v>
      </c>
      <c r="C34" s="43">
        <v>2</v>
      </c>
      <c r="D34" s="44">
        <v>3</v>
      </c>
      <c r="E34" s="44"/>
      <c r="F34" s="44">
        <v>6</v>
      </c>
      <c r="G34" s="44">
        <v>2</v>
      </c>
      <c r="H34" s="44">
        <f t="shared" si="29"/>
        <v>13</v>
      </c>
      <c r="I34" s="44">
        <v>1</v>
      </c>
      <c r="J34" s="44">
        <v>2</v>
      </c>
      <c r="K34" s="44"/>
      <c r="L34" s="44">
        <v>7</v>
      </c>
      <c r="M34" s="44">
        <v>24</v>
      </c>
      <c r="N34" s="44">
        <f t="shared" si="32"/>
        <v>34</v>
      </c>
      <c r="O34" s="44">
        <f t="shared" si="33"/>
        <v>72.340425531914903</v>
      </c>
      <c r="P34" s="44">
        <f t="shared" si="34"/>
        <v>47</v>
      </c>
      <c r="Q34" s="44">
        <v>19</v>
      </c>
      <c r="R34" s="44">
        <f t="shared" si="35"/>
        <v>40.425531914893611</v>
      </c>
      <c r="S34" s="44">
        <v>163</v>
      </c>
      <c r="T34" s="44">
        <v>10</v>
      </c>
      <c r="U34" s="44"/>
      <c r="V34" s="44">
        <v>20</v>
      </c>
      <c r="W34" s="44">
        <v>11</v>
      </c>
      <c r="X34" s="44">
        <f t="shared" si="36"/>
        <v>204</v>
      </c>
      <c r="Y34" s="44">
        <v>0</v>
      </c>
      <c r="Z34" s="44">
        <v>0</v>
      </c>
      <c r="AA34" s="44"/>
      <c r="AB34" s="44">
        <v>0</v>
      </c>
      <c r="AC34" s="44">
        <v>0</v>
      </c>
      <c r="AD34" s="44">
        <f t="shared" si="37"/>
        <v>0</v>
      </c>
      <c r="AE34" s="44">
        <f>SUM(C34,I34,S34,Y34)</f>
        <v>166</v>
      </c>
      <c r="AF34" s="44">
        <f>SUM(D34,J34,T34,Z34)</f>
        <v>15</v>
      </c>
      <c r="AG34" s="44"/>
      <c r="AH34" s="44">
        <f t="shared" si="30"/>
        <v>33</v>
      </c>
      <c r="AI34" s="44">
        <f>SUM(G34,M34,W34,AC34)</f>
        <v>37</v>
      </c>
      <c r="AJ34" s="44">
        <f t="shared" si="31"/>
        <v>181</v>
      </c>
      <c r="AK34" s="44">
        <f t="shared" si="38"/>
        <v>33</v>
      </c>
      <c r="AL34" s="44">
        <f>AI34</f>
        <v>37</v>
      </c>
      <c r="AM34" s="44">
        <f t="shared" si="39"/>
        <v>251</v>
      </c>
      <c r="AN34" s="44">
        <v>4</v>
      </c>
      <c r="AO34" s="44">
        <v>2</v>
      </c>
      <c r="AP34" s="44">
        <v>2</v>
      </c>
      <c r="AQ34" s="44">
        <f t="shared" si="40"/>
        <v>8</v>
      </c>
      <c r="AR34" s="44">
        <f>AJ34/AN34</f>
        <v>45.25</v>
      </c>
      <c r="AS34" s="44">
        <f t="shared" si="41"/>
        <v>16.5</v>
      </c>
      <c r="AT34" s="44">
        <f>AL34/AP34</f>
        <v>18.5</v>
      </c>
      <c r="AU34" s="58">
        <f t="shared" si="42"/>
        <v>80.25</v>
      </c>
    </row>
    <row r="35" spans="1:47" s="8" customFormat="1" x14ac:dyDescent="0.25">
      <c r="A35" s="24" t="s">
        <v>124</v>
      </c>
      <c r="B35" s="57" t="s">
        <v>128</v>
      </c>
      <c r="C35" s="43">
        <v>0</v>
      </c>
      <c r="D35" s="44">
        <v>0</v>
      </c>
      <c r="E35" s="44">
        <v>0</v>
      </c>
      <c r="F35" s="44">
        <v>3</v>
      </c>
      <c r="G35" s="44"/>
      <c r="H35" s="44">
        <f t="shared" si="29"/>
        <v>3</v>
      </c>
      <c r="I35" s="44">
        <v>2</v>
      </c>
      <c r="J35" s="44">
        <v>0</v>
      </c>
      <c r="K35" s="44">
        <v>0</v>
      </c>
      <c r="L35" s="44">
        <v>1</v>
      </c>
      <c r="M35" s="44"/>
      <c r="N35" s="44">
        <f t="shared" si="32"/>
        <v>3</v>
      </c>
      <c r="O35" s="44">
        <f t="shared" si="33"/>
        <v>50</v>
      </c>
      <c r="P35" s="44">
        <f t="shared" si="34"/>
        <v>6</v>
      </c>
      <c r="Q35" s="44">
        <v>2</v>
      </c>
      <c r="R35" s="44">
        <f t="shared" si="35"/>
        <v>33.333333333333329</v>
      </c>
      <c r="S35" s="44">
        <v>4</v>
      </c>
      <c r="T35" s="44">
        <v>23</v>
      </c>
      <c r="U35" s="44">
        <v>57</v>
      </c>
      <c r="V35" s="44">
        <v>15</v>
      </c>
      <c r="W35" s="44"/>
      <c r="X35" s="44">
        <f t="shared" si="36"/>
        <v>99</v>
      </c>
      <c r="Y35" s="44">
        <v>0</v>
      </c>
      <c r="Z35" s="44">
        <v>0</v>
      </c>
      <c r="AA35" s="44">
        <v>0</v>
      </c>
      <c r="AB35" s="44">
        <v>0</v>
      </c>
      <c r="AC35" s="44"/>
      <c r="AD35" s="44">
        <f t="shared" si="37"/>
        <v>0</v>
      </c>
      <c r="AE35" s="44">
        <f>SUM(C35,I35,S35,Y35)</f>
        <v>6</v>
      </c>
      <c r="AF35" s="44">
        <f>SUM(D35,J35,T35,Z35)</f>
        <v>23</v>
      </c>
      <c r="AG35" s="44">
        <f>SUM(E35,K35,U35,AA35)</f>
        <v>57</v>
      </c>
      <c r="AH35" s="44">
        <f t="shared" si="30"/>
        <v>19</v>
      </c>
      <c r="AI35" s="44"/>
      <c r="AJ35" s="44">
        <f t="shared" si="31"/>
        <v>29</v>
      </c>
      <c r="AK35" s="44">
        <f t="shared" si="38"/>
        <v>76</v>
      </c>
      <c r="AL35" s="44"/>
      <c r="AM35" s="44">
        <f t="shared" si="39"/>
        <v>105</v>
      </c>
      <c r="AN35" s="44">
        <v>4</v>
      </c>
      <c r="AO35" s="44">
        <v>4</v>
      </c>
      <c r="AP35" s="44"/>
      <c r="AQ35" s="44">
        <f t="shared" si="40"/>
        <v>8</v>
      </c>
      <c r="AR35" s="44">
        <f>AJ35/AN35</f>
        <v>7.25</v>
      </c>
      <c r="AS35" s="44">
        <f t="shared" si="41"/>
        <v>19</v>
      </c>
      <c r="AT35" s="44"/>
      <c r="AU35" s="58">
        <f t="shared" si="42"/>
        <v>26.25</v>
      </c>
    </row>
    <row r="36" spans="1:47" s="8" customFormat="1" x14ac:dyDescent="0.25">
      <c r="A36" s="24" t="s">
        <v>125</v>
      </c>
      <c r="B36" s="57" t="s">
        <v>128</v>
      </c>
      <c r="C36" s="43"/>
      <c r="D36" s="44">
        <v>0</v>
      </c>
      <c r="E36" s="44"/>
      <c r="F36" s="44">
        <v>1</v>
      </c>
      <c r="G36" s="44">
        <v>2</v>
      </c>
      <c r="H36" s="44">
        <f t="shared" si="29"/>
        <v>3</v>
      </c>
      <c r="I36" s="44"/>
      <c r="J36" s="44">
        <v>1</v>
      </c>
      <c r="K36" s="44"/>
      <c r="L36" s="44">
        <v>4</v>
      </c>
      <c r="M36" s="44">
        <v>0</v>
      </c>
      <c r="N36" s="44">
        <f t="shared" si="32"/>
        <v>5</v>
      </c>
      <c r="O36" s="44">
        <f t="shared" si="33"/>
        <v>62.5</v>
      </c>
      <c r="P36" s="44">
        <f t="shared" si="34"/>
        <v>8</v>
      </c>
      <c r="Q36" s="44">
        <v>0</v>
      </c>
      <c r="R36" s="44">
        <f t="shared" si="35"/>
        <v>0</v>
      </c>
      <c r="S36" s="44"/>
      <c r="T36" s="44">
        <v>9</v>
      </c>
      <c r="U36" s="44"/>
      <c r="V36" s="44">
        <v>21</v>
      </c>
      <c r="W36" s="44">
        <v>4</v>
      </c>
      <c r="X36" s="44">
        <f t="shared" si="36"/>
        <v>34</v>
      </c>
      <c r="Y36" s="44"/>
      <c r="Z36" s="44">
        <v>0</v>
      </c>
      <c r="AA36" s="44"/>
      <c r="AB36" s="44">
        <v>0</v>
      </c>
      <c r="AC36" s="44">
        <v>0</v>
      </c>
      <c r="AD36" s="44">
        <f t="shared" si="37"/>
        <v>0</v>
      </c>
      <c r="AE36" s="44"/>
      <c r="AF36" s="44">
        <f>SUM(D36,J36,T36,Z36)</f>
        <v>10</v>
      </c>
      <c r="AG36" s="44"/>
      <c r="AH36" s="44">
        <f t="shared" si="30"/>
        <v>26</v>
      </c>
      <c r="AI36" s="44">
        <f>SUM(G36,M36,W36,AC36)</f>
        <v>6</v>
      </c>
      <c r="AJ36" s="44">
        <f t="shared" si="31"/>
        <v>10</v>
      </c>
      <c r="AK36" s="44">
        <f t="shared" si="38"/>
        <v>26</v>
      </c>
      <c r="AL36" s="44">
        <f>AI36</f>
        <v>6</v>
      </c>
      <c r="AM36" s="44">
        <f t="shared" si="39"/>
        <v>42</v>
      </c>
      <c r="AN36" s="44">
        <v>2</v>
      </c>
      <c r="AO36" s="44">
        <v>2</v>
      </c>
      <c r="AP36" s="44">
        <v>2</v>
      </c>
      <c r="AQ36" s="44">
        <f t="shared" si="40"/>
        <v>6</v>
      </c>
      <c r="AR36" s="44">
        <f>AJ36/AN36</f>
        <v>5</v>
      </c>
      <c r="AS36" s="44">
        <f t="shared" si="41"/>
        <v>13</v>
      </c>
      <c r="AT36" s="44">
        <f>AL36/AP36</f>
        <v>3</v>
      </c>
      <c r="AU36" s="58">
        <f t="shared" si="42"/>
        <v>21</v>
      </c>
    </row>
    <row r="37" spans="1:47" s="8" customFormat="1" x14ac:dyDescent="0.25">
      <c r="A37" s="24" t="s">
        <v>126</v>
      </c>
      <c r="B37" s="57" t="s">
        <v>128</v>
      </c>
      <c r="C37" s="43">
        <v>1</v>
      </c>
      <c r="D37" s="44"/>
      <c r="E37" s="44"/>
      <c r="F37" s="44"/>
      <c r="G37" s="44"/>
      <c r="H37" s="44">
        <f t="shared" si="29"/>
        <v>1</v>
      </c>
      <c r="I37" s="44">
        <v>0</v>
      </c>
      <c r="J37" s="44"/>
      <c r="K37" s="44"/>
      <c r="L37" s="44"/>
      <c r="M37" s="44"/>
      <c r="N37" s="44">
        <f t="shared" si="32"/>
        <v>0</v>
      </c>
      <c r="O37" s="44">
        <f t="shared" si="33"/>
        <v>0</v>
      </c>
      <c r="P37" s="44">
        <f t="shared" si="34"/>
        <v>1</v>
      </c>
      <c r="Q37" s="44">
        <v>0</v>
      </c>
      <c r="R37" s="44">
        <f t="shared" si="35"/>
        <v>0</v>
      </c>
      <c r="S37" s="44">
        <v>5</v>
      </c>
      <c r="T37" s="44"/>
      <c r="U37" s="44"/>
      <c r="V37" s="44"/>
      <c r="W37" s="44"/>
      <c r="X37" s="44">
        <f t="shared" si="36"/>
        <v>5</v>
      </c>
      <c r="Y37" s="44">
        <v>0</v>
      </c>
      <c r="Z37" s="44"/>
      <c r="AA37" s="44"/>
      <c r="AB37" s="44"/>
      <c r="AC37" s="44"/>
      <c r="AD37" s="44">
        <f t="shared" si="37"/>
        <v>0</v>
      </c>
      <c r="AE37" s="44">
        <f>SUM(C37,I37,S37,Y37)</f>
        <v>6</v>
      </c>
      <c r="AF37" s="44"/>
      <c r="AG37" s="44"/>
      <c r="AH37" s="44"/>
      <c r="AI37" s="44"/>
      <c r="AJ37" s="44">
        <f t="shared" si="31"/>
        <v>6</v>
      </c>
      <c r="AK37" s="44"/>
      <c r="AL37" s="44"/>
      <c r="AM37" s="44">
        <f t="shared" si="39"/>
        <v>6</v>
      </c>
      <c r="AN37" s="44">
        <v>2</v>
      </c>
      <c r="AO37" s="44"/>
      <c r="AP37" s="44"/>
      <c r="AQ37" s="44">
        <f t="shared" si="40"/>
        <v>2</v>
      </c>
      <c r="AR37" s="44">
        <f>AJ37/AN37</f>
        <v>3</v>
      </c>
      <c r="AS37" s="44"/>
      <c r="AT37" s="44"/>
      <c r="AU37" s="58">
        <f t="shared" si="42"/>
        <v>3</v>
      </c>
    </row>
    <row r="38" spans="1:47" s="8" customFormat="1" x14ac:dyDescent="0.25">
      <c r="A38" s="24" t="s">
        <v>127</v>
      </c>
      <c r="B38" s="57" t="s">
        <v>128</v>
      </c>
      <c r="C38" s="43"/>
      <c r="D38" s="44"/>
      <c r="E38" s="44"/>
      <c r="F38" s="44">
        <v>0</v>
      </c>
      <c r="G38" s="44"/>
      <c r="H38" s="44">
        <f t="shared" si="29"/>
        <v>0</v>
      </c>
      <c r="I38" s="44"/>
      <c r="J38" s="44"/>
      <c r="K38" s="44"/>
      <c r="L38" s="44">
        <v>5</v>
      </c>
      <c r="M38" s="44"/>
      <c r="N38" s="44">
        <f t="shared" si="32"/>
        <v>5</v>
      </c>
      <c r="O38" s="44">
        <f t="shared" si="33"/>
        <v>100</v>
      </c>
      <c r="P38" s="44">
        <f t="shared" si="34"/>
        <v>5</v>
      </c>
      <c r="Q38" s="44">
        <v>2</v>
      </c>
      <c r="R38" s="44">
        <f t="shared" si="35"/>
        <v>40</v>
      </c>
      <c r="S38" s="44"/>
      <c r="T38" s="44"/>
      <c r="U38" s="44"/>
      <c r="V38" s="44">
        <v>15</v>
      </c>
      <c r="W38" s="44"/>
      <c r="X38" s="44">
        <f t="shared" si="36"/>
        <v>15</v>
      </c>
      <c r="Y38" s="44"/>
      <c r="Z38" s="44"/>
      <c r="AA38" s="44"/>
      <c r="AB38" s="44">
        <v>0</v>
      </c>
      <c r="AC38" s="44"/>
      <c r="AD38" s="44">
        <f t="shared" si="37"/>
        <v>0</v>
      </c>
      <c r="AE38" s="44"/>
      <c r="AF38" s="44"/>
      <c r="AG38" s="44"/>
      <c r="AH38" s="44">
        <f t="shared" si="30"/>
        <v>20</v>
      </c>
      <c r="AI38" s="44"/>
      <c r="AJ38" s="44"/>
      <c r="AK38" s="44">
        <f t="shared" si="38"/>
        <v>20</v>
      </c>
      <c r="AL38" s="44"/>
      <c r="AM38" s="44">
        <f t="shared" si="39"/>
        <v>20</v>
      </c>
      <c r="AN38" s="44"/>
      <c r="AO38" s="44">
        <v>2</v>
      </c>
      <c r="AP38" s="44"/>
      <c r="AQ38" s="44">
        <f t="shared" si="40"/>
        <v>2</v>
      </c>
      <c r="AR38" s="44"/>
      <c r="AS38" s="44">
        <f t="shared" si="41"/>
        <v>10</v>
      </c>
      <c r="AT38" s="44"/>
      <c r="AU38" s="58">
        <f t="shared" si="42"/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Tuesday</vt:lpstr>
      <vt:lpstr>Wednesday</vt:lpstr>
      <vt:lpstr>Saturday</vt:lpstr>
      <vt:lpstr>All Days - GIS format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Jared</cp:lastModifiedBy>
  <cp:lastPrinted>2016-07-14T14:07:01Z</cp:lastPrinted>
  <dcterms:created xsi:type="dcterms:W3CDTF">2014-11-15T21:37:25Z</dcterms:created>
  <dcterms:modified xsi:type="dcterms:W3CDTF">2016-07-27T18:31:40Z</dcterms:modified>
</cp:coreProperties>
</file>